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erversvc\VillarditaAntonia\Documenti\OPERAZIONE TRASPARENZA\ANNO 2023\II TRIM\"/>
    </mc:Choice>
  </mc:AlternateContent>
  <bookViews>
    <workbookView xWindow="0" yWindow="0" windowWidth="28800" windowHeight="12240"/>
  </bookViews>
  <sheets>
    <sheet name="SICI(1)" sheetId="1" r:id="rId1"/>
    <sheet name="SICI(2)" sheetId="2" r:id="rId2"/>
    <sheet name="SICI(3)" sheetId="3" r:id="rId3"/>
  </sheets>
  <externalReferences>
    <externalReference r:id="rId4"/>
    <externalReference r:id="rId5"/>
    <externalReference r:id="rId6"/>
  </externalReferences>
  <definedNames>
    <definedName name="_xlnm.Print_Area" localSheetId="0">'SICI(1)'!$A$1:$G$89</definedName>
    <definedName name="_xlnm.Print_Area" localSheetId="1">'SICI(2)'!$A$1:$G$70</definedName>
    <definedName name="_xlnm.Print_Area" localSheetId="2">'SICI(3)'!$A$1:$G$95</definedName>
    <definedName name="CODI_ISTITUZIONE" localSheetId="0">#REF!</definedName>
    <definedName name="CODI_ISTITUZIONE" localSheetId="1">#REF!</definedName>
    <definedName name="CODI_ISTITUZIONE" localSheetId="2">#REF!</definedName>
    <definedName name="CODI_ISTITUZIONE">#REF!</definedName>
    <definedName name="CODI_ISTITUZIONE2" localSheetId="0">#REF!</definedName>
    <definedName name="CODI_ISTITUZIONE2" localSheetId="1">#REF!</definedName>
    <definedName name="CODI_ISTITUZIONE2" localSheetId="2">#REF!</definedName>
    <definedName name="CODI_ISTITUZIONE2">#REF!</definedName>
    <definedName name="COMUNE_DESC">[1]COM!$A$2:$A$1716</definedName>
    <definedName name="DESC_ISTITUZIONE" localSheetId="0">#REF!</definedName>
    <definedName name="DESC_ISTITUZIONE" localSheetId="1">#REF!</definedName>
    <definedName name="DESC_ISTITUZIONE" localSheetId="2">#REF!</definedName>
    <definedName name="DESC_ISTITUZIONE">#REF!</definedName>
    <definedName name="DESC_ISTITUZIONE2" localSheetId="0">#REF!</definedName>
    <definedName name="DESC_ISTITUZIONE2" localSheetId="1">#REF!</definedName>
    <definedName name="DESC_ISTITUZIONE2" localSheetId="2">#REF!</definedName>
    <definedName name="DESC_ISTITUZIONE2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5" i="3" l="1"/>
  <c r="O94" i="3"/>
  <c r="N94" i="3"/>
  <c r="M94" i="3"/>
  <c r="L94" i="3"/>
  <c r="G92" i="3"/>
  <c r="O91" i="3"/>
  <c r="N91" i="3"/>
  <c r="M91" i="3"/>
  <c r="L91" i="3"/>
  <c r="O87" i="3"/>
  <c r="N87" i="3"/>
  <c r="M87" i="3"/>
  <c r="L87" i="3"/>
  <c r="G87" i="3"/>
  <c r="O85" i="3"/>
  <c r="N85" i="3"/>
  <c r="M85" i="3"/>
  <c r="L85" i="3"/>
  <c r="O83" i="3"/>
  <c r="N83" i="3"/>
  <c r="M83" i="3"/>
  <c r="L83" i="3"/>
  <c r="G83" i="3"/>
  <c r="O81" i="3"/>
  <c r="N81" i="3"/>
  <c r="M81" i="3"/>
  <c r="L81" i="3"/>
  <c r="O79" i="3"/>
  <c r="N79" i="3"/>
  <c r="M79" i="3"/>
  <c r="L79" i="3"/>
  <c r="G79" i="3"/>
  <c r="O75" i="3"/>
  <c r="N75" i="3"/>
  <c r="M75" i="3"/>
  <c r="L75" i="3"/>
  <c r="O73" i="3"/>
  <c r="N73" i="3"/>
  <c r="M73" i="3"/>
  <c r="L73" i="3"/>
  <c r="G73" i="3"/>
  <c r="O71" i="3"/>
  <c r="N71" i="3"/>
  <c r="M71" i="3"/>
  <c r="L71" i="3"/>
  <c r="O69" i="3"/>
  <c r="N69" i="3"/>
  <c r="M69" i="3"/>
  <c r="L69" i="3"/>
  <c r="G69" i="3"/>
  <c r="O67" i="3"/>
  <c r="N67" i="3"/>
  <c r="M67" i="3"/>
  <c r="L67" i="3"/>
  <c r="O65" i="3"/>
  <c r="N65" i="3"/>
  <c r="M65" i="3"/>
  <c r="L65" i="3"/>
  <c r="G65" i="3"/>
  <c r="O63" i="3"/>
  <c r="N63" i="3"/>
  <c r="M63" i="3"/>
  <c r="L63" i="3"/>
  <c r="O59" i="3"/>
  <c r="N59" i="3"/>
  <c r="M59" i="3"/>
  <c r="L59" i="3"/>
  <c r="G59" i="3"/>
  <c r="O57" i="3"/>
  <c r="N57" i="3"/>
  <c r="M57" i="3"/>
  <c r="L57" i="3"/>
  <c r="O55" i="3"/>
  <c r="N55" i="3"/>
  <c r="M55" i="3"/>
  <c r="L55" i="3"/>
  <c r="G55" i="3"/>
  <c r="O53" i="3"/>
  <c r="N53" i="3"/>
  <c r="M53" i="3"/>
  <c r="L53" i="3"/>
  <c r="O51" i="3"/>
  <c r="N51" i="3"/>
  <c r="M51" i="3"/>
  <c r="L51" i="3"/>
  <c r="G51" i="3"/>
  <c r="O49" i="3"/>
  <c r="N49" i="3"/>
  <c r="M49" i="3"/>
  <c r="L49" i="3"/>
  <c r="O45" i="3"/>
  <c r="N45" i="3"/>
  <c r="M45" i="3"/>
  <c r="L45" i="3"/>
  <c r="G45" i="3"/>
  <c r="O43" i="3"/>
  <c r="N43" i="3"/>
  <c r="M43" i="3"/>
  <c r="L43" i="3"/>
  <c r="O41" i="3"/>
  <c r="N41" i="3"/>
  <c r="M41" i="3"/>
  <c r="L41" i="3"/>
  <c r="G41" i="3"/>
  <c r="O39" i="3"/>
  <c r="N39" i="3"/>
  <c r="M39" i="3"/>
  <c r="L39" i="3"/>
  <c r="O37" i="3"/>
  <c r="N37" i="3"/>
  <c r="M37" i="3"/>
  <c r="L37" i="3"/>
  <c r="G37" i="3"/>
  <c r="O35" i="3"/>
  <c r="N35" i="3"/>
  <c r="M35" i="3"/>
  <c r="L35" i="3"/>
  <c r="O31" i="3"/>
  <c r="N31" i="3"/>
  <c r="M31" i="3"/>
  <c r="L31" i="3"/>
  <c r="G31" i="3"/>
  <c r="O29" i="3"/>
  <c r="N29" i="3"/>
  <c r="M29" i="3"/>
  <c r="L29" i="3"/>
  <c r="O27" i="3"/>
  <c r="N27" i="3"/>
  <c r="M27" i="3"/>
  <c r="L27" i="3"/>
  <c r="G27" i="3"/>
  <c r="O25" i="3"/>
  <c r="N25" i="3"/>
  <c r="M25" i="3"/>
  <c r="L25" i="3"/>
  <c r="O23" i="3"/>
  <c r="N23" i="3"/>
  <c r="M23" i="3"/>
  <c r="L23" i="3"/>
  <c r="G23" i="3"/>
  <c r="O19" i="3"/>
  <c r="N19" i="3"/>
  <c r="M19" i="3"/>
  <c r="L19" i="3"/>
  <c r="O17" i="3"/>
  <c r="N17" i="3"/>
  <c r="M17" i="3"/>
  <c r="L17" i="3"/>
  <c r="G17" i="3"/>
  <c r="O15" i="3"/>
  <c r="N15" i="3"/>
  <c r="M15" i="3"/>
  <c r="L15" i="3"/>
  <c r="O13" i="3"/>
  <c r="N13" i="3"/>
  <c r="M13" i="3"/>
  <c r="L13" i="3"/>
  <c r="G13" i="3"/>
  <c r="O9" i="3"/>
  <c r="G85" i="3" s="1"/>
  <c r="G6" i="3"/>
  <c r="A5" i="3"/>
  <c r="G2" i="3"/>
  <c r="G70" i="2"/>
  <c r="O69" i="2"/>
  <c r="N69" i="2"/>
  <c r="M69" i="2"/>
  <c r="L69" i="2"/>
  <c r="G67" i="2"/>
  <c r="O66" i="2"/>
  <c r="N66" i="2"/>
  <c r="M66" i="2"/>
  <c r="L66" i="2"/>
  <c r="O62" i="2"/>
  <c r="N62" i="2"/>
  <c r="M62" i="2"/>
  <c r="L62" i="2"/>
  <c r="O60" i="2"/>
  <c r="N60" i="2"/>
  <c r="M60" i="2"/>
  <c r="L60" i="2"/>
  <c r="O58" i="2"/>
  <c r="N58" i="2"/>
  <c r="M58" i="2"/>
  <c r="L58" i="2"/>
  <c r="O56" i="2"/>
  <c r="N56" i="2"/>
  <c r="M56" i="2"/>
  <c r="L56" i="2"/>
  <c r="O54" i="2"/>
  <c r="N54" i="2"/>
  <c r="M54" i="2"/>
  <c r="L54" i="2"/>
  <c r="O52" i="2"/>
  <c r="N52" i="2"/>
  <c r="M52" i="2"/>
  <c r="L52" i="2"/>
  <c r="O48" i="2"/>
  <c r="N48" i="2"/>
  <c r="M48" i="2"/>
  <c r="L48" i="2"/>
  <c r="O46" i="2"/>
  <c r="N46" i="2"/>
  <c r="M46" i="2"/>
  <c r="L46" i="2"/>
  <c r="O43" i="2"/>
  <c r="N43" i="2"/>
  <c r="M43" i="2"/>
  <c r="L43" i="2"/>
  <c r="O41" i="2"/>
  <c r="N41" i="2"/>
  <c r="M41" i="2"/>
  <c r="L41" i="2"/>
  <c r="F41" i="2"/>
  <c r="O39" i="2"/>
  <c r="N39" i="2"/>
  <c r="M39" i="2"/>
  <c r="L39" i="2"/>
  <c r="N37" i="2"/>
  <c r="M37" i="2"/>
  <c r="L37" i="2"/>
  <c r="F37" i="2"/>
  <c r="O37" i="2" s="1"/>
  <c r="O35" i="2"/>
  <c r="N35" i="2"/>
  <c r="M35" i="2"/>
  <c r="L35" i="2"/>
  <c r="O33" i="2"/>
  <c r="N33" i="2"/>
  <c r="M33" i="2"/>
  <c r="L33" i="2"/>
  <c r="F33" i="2"/>
  <c r="O29" i="2"/>
  <c r="N29" i="2"/>
  <c r="M29" i="2"/>
  <c r="L29" i="2"/>
  <c r="O27" i="2"/>
  <c r="N27" i="2"/>
  <c r="M27" i="2"/>
  <c r="L27" i="2"/>
  <c r="O26" i="2"/>
  <c r="M26" i="2"/>
  <c r="L26" i="2"/>
  <c r="O25" i="2"/>
  <c r="N25" i="2"/>
  <c r="M25" i="2"/>
  <c r="L25" i="2"/>
  <c r="O24" i="2"/>
  <c r="M24" i="2"/>
  <c r="L24" i="2"/>
  <c r="O23" i="2"/>
  <c r="N23" i="2"/>
  <c r="M23" i="2"/>
  <c r="L23" i="2"/>
  <c r="O19" i="2"/>
  <c r="N19" i="2"/>
  <c r="M19" i="2"/>
  <c r="L19" i="2"/>
  <c r="O17" i="2"/>
  <c r="N17" i="2"/>
  <c r="M17" i="2"/>
  <c r="L17" i="2"/>
  <c r="O15" i="2"/>
  <c r="N15" i="2"/>
  <c r="M15" i="2"/>
  <c r="L15" i="2"/>
  <c r="O13" i="2"/>
  <c r="N13" i="2"/>
  <c r="M13" i="2"/>
  <c r="L13" i="2"/>
  <c r="O9" i="2"/>
  <c r="G60" i="2" s="1"/>
  <c r="G6" i="2"/>
  <c r="A5" i="2"/>
  <c r="G2" i="2"/>
  <c r="G89" i="1"/>
  <c r="O88" i="1"/>
  <c r="N88" i="1"/>
  <c r="M88" i="1"/>
  <c r="L88" i="1"/>
  <c r="G86" i="1"/>
  <c r="O85" i="1"/>
  <c r="N85" i="1"/>
  <c r="M85" i="1"/>
  <c r="L85" i="1"/>
  <c r="O81" i="1"/>
  <c r="N81" i="1"/>
  <c r="M81" i="1"/>
  <c r="L81" i="1"/>
  <c r="O79" i="1"/>
  <c r="N79" i="1"/>
  <c r="M79" i="1"/>
  <c r="L79" i="1"/>
  <c r="O77" i="1"/>
  <c r="N77" i="1"/>
  <c r="M77" i="1"/>
  <c r="L77" i="1"/>
  <c r="O75" i="1"/>
  <c r="N75" i="1"/>
  <c r="M75" i="1"/>
  <c r="L75" i="1"/>
  <c r="O73" i="1"/>
  <c r="N73" i="1"/>
  <c r="M73" i="1"/>
  <c r="L73" i="1"/>
  <c r="O71" i="1"/>
  <c r="N71" i="1"/>
  <c r="M71" i="1"/>
  <c r="L71" i="1"/>
  <c r="O67" i="1"/>
  <c r="N67" i="1"/>
  <c r="M67" i="1"/>
  <c r="L67" i="1"/>
  <c r="O65" i="1"/>
  <c r="N65" i="1"/>
  <c r="M65" i="1"/>
  <c r="L65" i="1"/>
  <c r="O63" i="1"/>
  <c r="N63" i="1"/>
  <c r="M63" i="1"/>
  <c r="L63" i="1"/>
  <c r="N61" i="1"/>
  <c r="M61" i="1"/>
  <c r="L61" i="1"/>
  <c r="F61" i="1"/>
  <c r="O61" i="1" s="1"/>
  <c r="O59" i="1"/>
  <c r="N59" i="1"/>
  <c r="M59" i="1"/>
  <c r="L59" i="1"/>
  <c r="O57" i="1"/>
  <c r="N57" i="1"/>
  <c r="M57" i="1"/>
  <c r="L57" i="1"/>
  <c r="F57" i="1"/>
  <c r="O55" i="1"/>
  <c r="N55" i="1"/>
  <c r="M55" i="1"/>
  <c r="L55" i="1"/>
  <c r="N53" i="1"/>
  <c r="M53" i="1"/>
  <c r="L53" i="1"/>
  <c r="F53" i="1"/>
  <c r="O53" i="1" s="1"/>
  <c r="O51" i="1"/>
  <c r="N51" i="1"/>
  <c r="M51" i="1"/>
  <c r="L51" i="1"/>
  <c r="O49" i="1"/>
  <c r="N49" i="1"/>
  <c r="M49" i="1"/>
  <c r="L49" i="1"/>
  <c r="F49" i="1"/>
  <c r="O47" i="1"/>
  <c r="N47" i="1"/>
  <c r="M47" i="1"/>
  <c r="L47" i="1"/>
  <c r="N45" i="1"/>
  <c r="M45" i="1"/>
  <c r="L45" i="1"/>
  <c r="F45" i="1"/>
  <c r="O45" i="1" s="1"/>
  <c r="O43" i="1"/>
  <c r="N43" i="1"/>
  <c r="M43" i="1"/>
  <c r="L43" i="1"/>
  <c r="O41" i="1"/>
  <c r="N41" i="1"/>
  <c r="M41" i="1"/>
  <c r="L41" i="1"/>
  <c r="F41" i="1"/>
  <c r="O39" i="1"/>
  <c r="N39" i="1"/>
  <c r="M39" i="1"/>
  <c r="L39" i="1"/>
  <c r="N37" i="1"/>
  <c r="M37" i="1"/>
  <c r="L37" i="1"/>
  <c r="F37" i="1"/>
  <c r="O37" i="1" s="1"/>
  <c r="O35" i="1"/>
  <c r="N35" i="1"/>
  <c r="M35" i="1"/>
  <c r="L35" i="1"/>
  <c r="O33" i="1"/>
  <c r="N33" i="1"/>
  <c r="M33" i="1"/>
  <c r="L33" i="1"/>
  <c r="F33" i="1"/>
  <c r="O29" i="1"/>
  <c r="N29" i="1"/>
  <c r="M29" i="1"/>
  <c r="L29" i="1"/>
  <c r="O27" i="1"/>
  <c r="N27" i="1"/>
  <c r="M27" i="1"/>
  <c r="L27" i="1"/>
  <c r="O25" i="1"/>
  <c r="N25" i="1"/>
  <c r="M25" i="1"/>
  <c r="L25" i="1"/>
  <c r="F25" i="1"/>
  <c r="O23" i="1"/>
  <c r="N23" i="1"/>
  <c r="M23" i="1"/>
  <c r="L23" i="1"/>
  <c r="F23" i="1"/>
  <c r="O19" i="1"/>
  <c r="N19" i="1"/>
  <c r="M19" i="1"/>
  <c r="L19" i="1"/>
  <c r="N17" i="1"/>
  <c r="M17" i="1"/>
  <c r="L17" i="1"/>
  <c r="N15" i="1"/>
  <c r="M15" i="1"/>
  <c r="L15" i="1"/>
  <c r="N13" i="1"/>
  <c r="M13" i="1"/>
  <c r="L13" i="1"/>
  <c r="O9" i="1"/>
  <c r="G81" i="1" s="1"/>
  <c r="G6" i="1"/>
  <c r="A5" i="1"/>
  <c r="G2" i="1"/>
  <c r="G13" i="1" l="1"/>
  <c r="O13" i="1" s="1"/>
  <c r="G17" i="1"/>
  <c r="O17" i="1" s="1"/>
  <c r="G27" i="1"/>
  <c r="G35" i="1"/>
  <c r="G37" i="1"/>
  <c r="G43" i="1"/>
  <c r="G45" i="1"/>
  <c r="G51" i="1"/>
  <c r="G53" i="1"/>
  <c r="G59" i="1"/>
  <c r="G61" i="1"/>
  <c r="G65" i="1"/>
  <c r="G71" i="1"/>
  <c r="G75" i="1"/>
  <c r="G79" i="1"/>
  <c r="G13" i="2"/>
  <c r="G17" i="2"/>
  <c r="G23" i="2"/>
  <c r="G25" i="2"/>
  <c r="G27" i="2"/>
  <c r="G35" i="2"/>
  <c r="G37" i="2"/>
  <c r="G43" i="2"/>
  <c r="G48" i="2"/>
  <c r="G54" i="2"/>
  <c r="G58" i="2"/>
  <c r="G62" i="2"/>
  <c r="G15" i="3"/>
  <c r="G19" i="3"/>
  <c r="G25" i="3"/>
  <c r="G29" i="3"/>
  <c r="G35" i="3"/>
  <c r="G39" i="3"/>
  <c r="G43" i="3"/>
  <c r="G49" i="3"/>
  <c r="G53" i="3"/>
  <c r="G57" i="3"/>
  <c r="G63" i="3"/>
  <c r="G67" i="3"/>
  <c r="G71" i="3"/>
  <c r="G75" i="3"/>
  <c r="G81" i="3"/>
  <c r="G15" i="1"/>
  <c r="O15" i="1" s="1"/>
  <c r="G19" i="1"/>
  <c r="G23" i="1"/>
  <c r="G25" i="1"/>
  <c r="G29" i="1"/>
  <c r="G33" i="1"/>
  <c r="G39" i="1"/>
  <c r="G41" i="1"/>
  <c r="G47" i="1"/>
  <c r="G49" i="1"/>
  <c r="G55" i="1"/>
  <c r="G57" i="1"/>
  <c r="G63" i="1"/>
  <c r="G67" i="1"/>
  <c r="G73" i="1"/>
  <c r="G77" i="1"/>
  <c r="G15" i="2"/>
  <c r="G19" i="2"/>
  <c r="G29" i="2"/>
  <c r="G33" i="2"/>
  <c r="G39" i="2"/>
  <c r="G41" i="2"/>
  <c r="G46" i="2"/>
  <c r="G52" i="2"/>
  <c r="G56" i="2"/>
</calcChain>
</file>

<file path=xl/sharedStrings.xml><?xml version="1.0" encoding="utf-8"?>
<sst xmlns="http://schemas.openxmlformats.org/spreadsheetml/2006/main" count="369" uniqueCount="169">
  <si>
    <t>SCHEDA UNIFICATA EX ART. 40 BIS, COMMA 3 DEL D.LGS. N.165/2001:</t>
  </si>
  <si>
    <t>SQUADRATURA 5</t>
  </si>
  <si>
    <t>ME</t>
  </si>
  <si>
    <t>"SPECIFICHE INFORMAZIONI SULLA CONTRATTAZIONE INTEGRATIVA"</t>
  </si>
  <si>
    <t>INCONGRUENZA 16</t>
  </si>
  <si>
    <t>MACROCATEGORIA: DIRIGENTI SANITARI</t>
  </si>
  <si>
    <t>Contatore</t>
  </si>
  <si>
    <t>GEN</t>
  </si>
  <si>
    <t>FONDO RELATIVO ALL'ANNO DI RILEVAZIONE / TEMPISTICA DELLA C.I.</t>
  </si>
  <si>
    <t>Cod_sez</t>
  </si>
  <si>
    <t>Cod_dom</t>
  </si>
  <si>
    <t>Tipo_dom</t>
  </si>
  <si>
    <t>Dato</t>
  </si>
  <si>
    <t>GEN353</t>
  </si>
  <si>
    <t>DATE</t>
  </si>
  <si>
    <t>In caso di certificazione disgiunta: data di certificazione della sola costituzione del fondo/i specificamente riferita all'anno di rilevazione (art. 40-bis, c.1 del Dlgs 165/2001)</t>
  </si>
  <si>
    <t>GEN354</t>
  </si>
  <si>
    <t>In caso di certificazione disgiunta: data di certificazione del solo contratto integrativo economico specificamente riferito al fondo/i dell'anno di rilevazione, sulla base di certificazione costituzione fondo effettuata in precedenza (art. 40-bis, c.1 del Dlgs 165/2001)</t>
  </si>
  <si>
    <t>GEN355</t>
  </si>
  <si>
    <t>In caso di certificazione congiunta: data di certificazione tanto della costituzione del fondo che del contratto integrativo economico specificamente riferito al fondo/i dell'anno di rilevazione (art. 40-bis, c.1 del Dlgs 165/2001)</t>
  </si>
  <si>
    <t>GEN195</t>
  </si>
  <si>
    <t>INT</t>
  </si>
  <si>
    <t>x</t>
  </si>
  <si>
    <t>Annualità di ritardo nella certificazione del fondo/i contrattazione integrativa alla compilazione/rettifica della presente scheda (0=almeno costituzione fondo/i anno rilevazione certif.; 1=almeno costituzione fondo/i anno precedente certif. ecc.)</t>
  </si>
  <si>
    <t>LEG</t>
  </si>
  <si>
    <t>RISPETTO DI SPECIFICI LIMITI DI LEGGE</t>
  </si>
  <si>
    <t>LEG428</t>
  </si>
  <si>
    <t>Importo del limite 2016 riferito alla presente macrocategoria (euro)</t>
  </si>
  <si>
    <t>LEG425</t>
  </si>
  <si>
    <t>di cui variazione del limite in aumento rispetto al 2016 (in aumento o in diminuzione rispetto all'anno precedente) ex art. 11, comma 1 del DL n. 35/2019 (c.d. Decreto Calabria, in euro)</t>
  </si>
  <si>
    <t>LEG398</t>
  </si>
  <si>
    <t>Totale risorse della tabella 15 della presente macro-categoria non rilevanti ai fini della verifica del limite art. 23 c. 2 Dlgs 75/2017 (euro)</t>
  </si>
  <si>
    <t>LEG290</t>
  </si>
  <si>
    <t>(eventuale) Importo della decurtazione operata complessivamente sui fondi per la contrattazione integrativa dell'anno corrente a seguito della rideterminazione delle strutture ai sensi dell'art. 9-quinquies del DL 78/2015 (euro)</t>
  </si>
  <si>
    <t>ORG</t>
  </si>
  <si>
    <t>ORGANIZZAZIONE E INCARICHI</t>
  </si>
  <si>
    <t>ORG411</t>
  </si>
  <si>
    <t>Numero di incarichi di struttura complessa effettivamente coperti al 31.12 dell'anno di rilevazione (art. 18, comma 1, sezione i), lettera a) del Ccnl 2016-18)</t>
  </si>
  <si>
    <t>ORG166</t>
  </si>
  <si>
    <t>Valore medio su base annua della retribuzione di posizione - parte variabile aziendale - incarichi di struttura complessa (euro)</t>
  </si>
  <si>
    <t>ORG412</t>
  </si>
  <si>
    <t>Numero di incarichi di struttura semplice a valenza dipartimentale o distrettuale effettivamente coperti al 31.12 dell'anno di rilevazione (art. 18, comma 1, sezione i), lettera b) del Ccnl 2016-18)</t>
  </si>
  <si>
    <t>ORG413</t>
  </si>
  <si>
    <t>Valore medio su base annua della retribuzione di posizione - parte variabile aziendale - incarichi di struttura semplice a valenza dipartimentale o distrettuale (art. 18, comma 1, sezione i), lettera b) del Ccnl 2016-18, euro)</t>
  </si>
  <si>
    <t>ORG414</t>
  </si>
  <si>
    <t>Numero di incarichi di struttura semplice quale articolazione interna di struttura complessa effettivamente coperti al 31.12 dell'anno di rilevazione (art. 18, comma 1, sezione i), lettera c) del Ccnl 2016-18)</t>
  </si>
  <si>
    <t>ORG415</t>
  </si>
  <si>
    <t>Valore medio su base annua della retribuzione di posizione - parte variabile aziendale - incarichi di struttura semplice articolazioni di struttura complessa (art. 18, comma 1, sezione i), lettera c) del Ccnl 2016-18, euro)</t>
  </si>
  <si>
    <t>ORG416</t>
  </si>
  <si>
    <t>Numero di incarichi di altissima professionalità a valenza dipartimentale effettivamente coperti al 31.12 dell'anno di rilevazione (art. 18, comma 1, sezione ii), lettera a1) del Ccnl 2016-18)</t>
  </si>
  <si>
    <t>ORG417</t>
  </si>
  <si>
    <t>Valore medio su base annua della retribuzione di posizione - parte variabile aziendale - incarichi di altissima professionalità a valenza dipartimentale (art. 18, comma 1, sezione ii), lettera a1) del Ccnl 2016-18, euro)</t>
  </si>
  <si>
    <t>ORG418</t>
  </si>
  <si>
    <t>Numero di incarichi di altissima professionalità articolazioni di struttura complessa effettivamente coperti al 31.12 dell'anno di rilevazione (art. 18, comma 1, sezione ii), lettera a2) del Ccnl 2016-18)</t>
  </si>
  <si>
    <t>ORG419</t>
  </si>
  <si>
    <t>Valore medio su base annua della retribuzione di posizione - parte variabile aziendale - incarichi di altissima professionalità articolazioni di struttura complessa (art. 18, comma 1, sezione ii), lettera a2) del Ccnl 2016-18, euro)</t>
  </si>
  <si>
    <t>ORG420</t>
  </si>
  <si>
    <t>Numero di incarichi professionali di alta specializzazione effettivamente coperti al 31.12 dell'anno di rilevazione (art. 18, comma 1, sezione ii), lettera b) del Ccnl 2016-18)</t>
  </si>
  <si>
    <t>ORG421</t>
  </si>
  <si>
    <t>Valore medio su base annua della retribuzione di posizione - parte variabile aziendale - incarichi di alta specializzazione (art. 18, comma 1, sezione ii), lettera b) del Ccnl 2016-18, euro)</t>
  </si>
  <si>
    <t>ORG422</t>
  </si>
  <si>
    <t>Numero di incarichi professionali, di consulenza, di studio e di ricerca, ispettivo, di verifica e di controllo coperti al 31.12 dell'anno di rilevazione (art. 18, comma 1, sezione ii), lettera c) del Ccnl 2016-18)</t>
  </si>
  <si>
    <t>ORG423</t>
  </si>
  <si>
    <t>Valore medio su base annua della retribuzione di posizione - parte variabile aziendale - incarichi professionali, di consulenza, ecc.  (art. 18, comma 1, sezione ii), lettera c) del Ccnl 2016-18, euro)</t>
  </si>
  <si>
    <t>ORG424</t>
  </si>
  <si>
    <t>Numero di incarichi professionali di base coperti al 31.12 dell'anno di rilevazione (art. 18, comma 1, sezione ii), lettera d) del Ccnl 2016-18)</t>
  </si>
  <si>
    <t>ORG430</t>
  </si>
  <si>
    <t>Valore medio su base annua della retribuzione di posizione - parte variabile aziendale - incarichi professionali di base (art. 18, comma 1, sezione ii), lettera d) del Ccnl 2016-18, euro)</t>
  </si>
  <si>
    <t>ORG271</t>
  </si>
  <si>
    <t>Numero di posizioni dirigenziali effettivamente coperte alla data del 31.12 dell'anno di rilevazione con incarico ad interim</t>
  </si>
  <si>
    <t>ORG272</t>
  </si>
  <si>
    <t>Valore medio su base annua della retribuzione per gli incarichi dirigenziali ad interim (risultato in euro)</t>
  </si>
  <si>
    <t>PRD</t>
  </si>
  <si>
    <t>PERFORMANCE / RISULTATO</t>
  </si>
  <si>
    <t>PRD137</t>
  </si>
  <si>
    <t>Importo totale della retribuzione di risultato erogata a valere sul fondo dell'anno di rilevazione (euro)</t>
  </si>
  <si>
    <t>PRD115</t>
  </si>
  <si>
    <t>Importo totale della retribuzione di risultato non erogata a seguito della valutazione non piena con riferimento al fondo dell'anno di rilevazione (euro)</t>
  </si>
  <si>
    <t>PRD159</t>
  </si>
  <si>
    <t>FLAG</t>
  </si>
  <si>
    <t>Le retribuzioni di risultato sono correlate alla valutazione della prestazione dei dirigenti (S/N)?</t>
  </si>
  <si>
    <t>S</t>
  </si>
  <si>
    <t>PRD273</t>
  </si>
  <si>
    <t>Sono utilizzati indicatori di risultato attinenti all'Ufficio o all'Ente nel suo complesso per la valutazione della retribuzione di risultato (S/N)?</t>
  </si>
  <si>
    <t>PRD274</t>
  </si>
  <si>
    <t>Sono utilizzati giudizi del nucleo di valutazione o di altro analogo organismo per la valutazione della retribuzione di risultato (S/N)?</t>
  </si>
  <si>
    <t>PRD275</t>
  </si>
  <si>
    <t>Sono utilizzati ai fini della valutazione dei dirigenti meccanismi di confronto con le performance di altri enti (benchmarking) (S/N)?</t>
  </si>
  <si>
    <t>INF</t>
  </si>
  <si>
    <t>INFORMAZIONI / CHIARIMENTI</t>
  </si>
  <si>
    <t>INF209</t>
  </si>
  <si>
    <t>NOTE</t>
  </si>
  <si>
    <t>Informazioni/chiarimenti da parte dell'Organo di controllo (max 1.500 caratteri)</t>
  </si>
  <si>
    <t>INF127</t>
  </si>
  <si>
    <t>Informazioni/chiarimenti da parte dell'Amministrazione (max 1.500 caratteri)</t>
  </si>
  <si>
    <t>###</t>
  </si>
  <si>
    <t>NM</t>
  </si>
  <si>
    <t xml:space="preserve">     </t>
  </si>
  <si>
    <t>MACROCATEGORIA: DIRIGENTI PROFESSIONALI, TECNICI E AMMINISTRATIVI</t>
  </si>
  <si>
    <t>Totale risorse della tabella 15 (e, ove previste, anche della sezione LEG della scheda SICI) della presente macro-categoria non rilevanti ai fini della verifica del limite art. 23 c. 2 Dlgs 75/2017 (euro)</t>
  </si>
  <si>
    <t>ORG138</t>
  </si>
  <si>
    <t>Numero di incarichi di direzione di struttura complessa effettivamente coperti al 31.12 dell'anno di rilevazione</t>
  </si>
  <si>
    <t>ORG132</t>
  </si>
  <si>
    <t>Numero di incarichi di direzione di struttura semplice effettivamente coperti al 31.12 dell'anno di rilevazione</t>
  </si>
  <si>
    <t>ORG143</t>
  </si>
  <si>
    <t>Valore medio su base annua della retribuzione di posizione - parte variabile aziendale - incarichi di struttura semplice (euro)</t>
  </si>
  <si>
    <t>ORG202</t>
  </si>
  <si>
    <t>Numero degli incarichi di cui all'art. 27, c. 1, lett. c) e d) del Ccnl 8.6.2000 effettivamente coperti al 31.12 dell'anno di rilevazione</t>
  </si>
  <si>
    <t>ORG130</t>
  </si>
  <si>
    <t>Valore medio su base annua della retribuzione di posizione - parte variabile aziendale - per incarichi di cui all'art. 27, c. 1, lett. c) e d) del Ccnl 8.6.2000 (euro)</t>
  </si>
  <si>
    <t>ND</t>
  </si>
  <si>
    <t>MACROCATEGORIA: PERSONALE NON DIRIGENTE</t>
  </si>
  <si>
    <t>LEG362</t>
  </si>
  <si>
    <t>Importo del limite di cui all'art. 9, comma 28 del decreto legge n. 78/2010 riferito all'anno corrente (euro)</t>
  </si>
  <si>
    <t>LEG364</t>
  </si>
  <si>
    <t>Importo del limite di cui all'art. 9, comma 28 del decreto legge n. 78/2010 utilizzato ai fini delle assunzioni effettuate nell'anno corrente ai sensi dell'art. 20, comma 3 del Dlgs 75/2017 (stipendio, accessorio e O.R. a carico dell'amministrazione)</t>
  </si>
  <si>
    <t>ORG376</t>
  </si>
  <si>
    <t>Numero di incarichi funzionali effettivamente coperti alla data del 31.12 dell'anno di rilevazione con valore dell'indennità più elevato</t>
  </si>
  <si>
    <t>ORG377</t>
  </si>
  <si>
    <t>Numero di incarichi funzionali effettivamente coperti alla data del 31.12 dell'anno di rilevazione con valore dell'indennità meno elevato</t>
  </si>
  <si>
    <t>ORG378</t>
  </si>
  <si>
    <t>Numero di incarichi funzionali effettivamente coperti alla data del 31.12 dell'anno di rilevazione con valore dell'indennità intermedio</t>
  </si>
  <si>
    <t>ORG379</t>
  </si>
  <si>
    <t>Valore unitario su base annua dell'indennità per incarico funzionale più elevato (euro)</t>
  </si>
  <si>
    <t>ORG380</t>
  </si>
  <si>
    <t>Valore unitario su base annua dell'indennità per incarico funzionale meno elevato (euro)</t>
  </si>
  <si>
    <t>ORG381</t>
  </si>
  <si>
    <t>Valore unitario su base annua dell'indennità per incarico funzionale previsto con valore intermedio (valore medio in euro)</t>
  </si>
  <si>
    <t>PEO</t>
  </si>
  <si>
    <t>PROGRESSIONI ECONOMICHE ORIZZONTALI A VALERE SUL FONDO DELL'ANNO DI RILEVAZIONE</t>
  </si>
  <si>
    <t>PEO176</t>
  </si>
  <si>
    <t>E' stata verificata la sussistenza del requisito di cui all'art. 3, c. 1 del Ccnl 10.4.2008 secondo la disciplina di cui all'art. 35 del Ccnl 7.4.1999 (S/N)?</t>
  </si>
  <si>
    <t>PEO111</t>
  </si>
  <si>
    <t>Numero dei dipendenti che hanno concorso alle procedure per le PEO a valere sul fondo dell'anno di rilevazione</t>
  </si>
  <si>
    <t>PEO188</t>
  </si>
  <si>
    <t>Numero totale delle PEO effettuate a valere sul fondo dell'anno di rilevazione</t>
  </si>
  <si>
    <t>PEO119</t>
  </si>
  <si>
    <t>Le PEO riferite all'anno di rilevazione sono riferite ad un numero limitato di dipendenti (cioè non superiori al 50% degli aventi diritto) ed operate con carattere di selettività secondo quanto previsto dall’art. 23 c. 2 del DLgs 150/2009 (S/N)?</t>
  </si>
  <si>
    <t>N</t>
  </si>
  <si>
    <t>PEO266</t>
  </si>
  <si>
    <t>Le PEO riferite all'anno di rilevazione hanno rispettato il principio di non retrodatazione oltre il 1 gennaio dell'anno di conclusione del procedimento (S/N)?</t>
  </si>
  <si>
    <t>PEO133</t>
  </si>
  <si>
    <t>Importo delle risorse destinate alle PEO contrattate e certificate a valere sul fondo dell'anno di rilevazione (euro)</t>
  </si>
  <si>
    <t>PRD382</t>
  </si>
  <si>
    <t>L'ente ha rispettato l'indicazione di cui all'art. 84 del Ccnl 22.5.2018 di destinare almeno il 30% delle risorse variabili del fondo dell'anno di rilevazione a performance Individuale (S/N)?</t>
  </si>
  <si>
    <t>PRD455</t>
  </si>
  <si>
    <t>Differenziazione del premio individuale - La contrattazione integrativa ha preventivamente definito la limitata quota massima di personale valutato cui attribuire la maggiorazione del premio individuale (S/N)?</t>
  </si>
  <si>
    <t>PRD456</t>
  </si>
  <si>
    <t>Differenziazione del premio individuale - Numero dipendenti ai quali è stata erogata con riferimento a prestazioni rese nell'anno di rilevazione la maggiorazione del premio individuale prescritta dal Ccnl (unità)</t>
  </si>
  <si>
    <t>PRD457</t>
  </si>
  <si>
    <t>Differenziazione del premio individuale - Valore pro-capite medio della maggiorazione del premio individuale prescritta dal Ccnl erogata con riferimento a prestazioni rese nell'anno di rilevazione (euro)</t>
  </si>
  <si>
    <t>PRD368</t>
  </si>
  <si>
    <t>Importo totale della performance individuale erogata a valere sul fondo dell'anno di rilevazione (euro)</t>
  </si>
  <si>
    <t>PRD369</t>
  </si>
  <si>
    <t>Importo totale della performance organizzativa erogata a valere sul fondo dell'anno di rilevazione (euro)</t>
  </si>
  <si>
    <t>PRD370</t>
  </si>
  <si>
    <t>Importo totale della performance (individuale e organizzativa) non erogata a seguito della valutazione non piena con riferimento al fondo dell'anno di rilevazione (euro)</t>
  </si>
  <si>
    <t>WLF</t>
  </si>
  <si>
    <t>WELFARE INTEGRATIVO</t>
  </si>
  <si>
    <t>WLF467</t>
  </si>
  <si>
    <t>Welfare integrativo anno di rilevazione - Iniziative di sostegno al reddito della famiglia effettivamente erogate (euro)</t>
  </si>
  <si>
    <t>WLF468</t>
  </si>
  <si>
    <t>Welfare integrativo anno di rilevazione - Supporto all'istruzione e promozione del merito dei figli effettivamente erogate (euro)</t>
  </si>
  <si>
    <t>WLF469</t>
  </si>
  <si>
    <t>Welfare integrativo anno di rilevazione - Contributi a favore di attività culturali, ricreative e con finalità sociale effettivamente erogate (euro)</t>
  </si>
  <si>
    <t>WLF470</t>
  </si>
  <si>
    <t>Welfare integrativo anno di rilevazione - Prestiti a favore di dipendenti in difficoltà effettivamente erogate (euro)</t>
  </si>
  <si>
    <t>WLF471</t>
  </si>
  <si>
    <t>Welfare integrativo anno di rilevazione - Polizze sanitarie integrative effettivamente erogate (euro)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</si>
</sst>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General_)"/>
    <numFmt numFmtId="165" formatCode=";;;"/>
  </numFmts>
  <fonts count="50" x14ac:knownFonts="1">
    <font>
      <sz val="11"/>
      <color theme="1"/>
      <name val="Calibri"/>
      <family val="2"/>
      <scheme val="minor"/>
    </font>
    <font>
      <sz val="8"/>
      <color indexed="8"/>
      <name val="Trebuchet MS"/>
      <family val="2"/>
    </font>
    <font>
      <b/>
      <sz val="18"/>
      <color indexed="8"/>
      <name val="Arial"/>
      <family val="2"/>
    </font>
    <font>
      <sz val="10"/>
      <name val="Courier"/>
      <family val="3"/>
    </font>
    <font>
      <sz val="10"/>
      <name val="Arial"/>
      <family val="2"/>
    </font>
    <font>
      <sz val="8"/>
      <name val="Helv"/>
    </font>
    <font>
      <b/>
      <i/>
      <sz val="12"/>
      <name val="Arial"/>
      <family val="2"/>
    </font>
    <font>
      <b/>
      <sz val="12"/>
      <name val="Arial"/>
      <family val="2"/>
    </font>
    <font>
      <sz val="12"/>
      <color theme="1"/>
      <name val="Times New Roman"/>
      <family val="2"/>
    </font>
    <font>
      <b/>
      <sz val="16"/>
      <name val="Arial"/>
      <family val="2"/>
    </font>
    <font>
      <sz val="15"/>
      <name val="Arial"/>
      <family val="2"/>
    </font>
    <font>
      <sz val="15"/>
      <name val="Times New Roman"/>
      <family val="1"/>
    </font>
    <font>
      <b/>
      <i/>
      <sz val="12"/>
      <color theme="1"/>
      <name val="Arial"/>
      <family val="2"/>
    </font>
    <font>
      <b/>
      <sz val="15"/>
      <name val="Arial"/>
      <family val="2"/>
    </font>
    <font>
      <sz val="12"/>
      <name val="Courier"/>
      <family val="3"/>
    </font>
    <font>
      <b/>
      <sz val="10"/>
      <color rgb="FFFF0000"/>
      <name val="Arial"/>
      <family val="2"/>
    </font>
    <font>
      <sz val="18"/>
      <color theme="1"/>
      <name val="Arial"/>
      <family val="2"/>
    </font>
    <font>
      <sz val="16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u/>
      <sz val="12"/>
      <name val="Arial"/>
      <family val="2"/>
    </font>
    <font>
      <u/>
      <sz val="13"/>
      <name val="Arial"/>
      <family val="2"/>
    </font>
    <font>
      <u/>
      <sz val="11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0"/>
      <color rgb="FF0000CC"/>
      <name val="Arial"/>
      <family val="2"/>
    </font>
    <font>
      <b/>
      <sz val="10"/>
      <color theme="1"/>
      <name val="Courier"/>
      <family val="3"/>
    </font>
    <font>
      <sz val="11"/>
      <name val="Arial"/>
      <family val="2"/>
    </font>
    <font>
      <sz val="10"/>
      <color rgb="FFFF0000"/>
      <name val="Arial"/>
      <family val="2"/>
    </font>
    <font>
      <b/>
      <sz val="9"/>
      <color theme="1"/>
      <name val="Arial"/>
      <family val="2"/>
    </font>
    <font>
      <b/>
      <sz val="10"/>
      <color rgb="FFFF0000"/>
      <name val="Courier"/>
      <family val="3"/>
    </font>
    <font>
      <i/>
      <sz val="10"/>
      <color theme="1"/>
      <name val="Arial"/>
      <family val="2"/>
    </font>
    <font>
      <b/>
      <sz val="8"/>
      <color indexed="8"/>
      <name val="Arial"/>
      <family val="2"/>
    </font>
    <font>
      <sz val="8"/>
      <name val="Courier"/>
      <family val="3"/>
    </font>
    <font>
      <b/>
      <sz val="8"/>
      <name val="Arial"/>
      <family val="2"/>
    </font>
    <font>
      <sz val="8"/>
      <name val="Times New Roman"/>
      <family val="1"/>
    </font>
    <font>
      <sz val="10"/>
      <color theme="1"/>
      <name val="Courier"/>
      <family val="3"/>
    </font>
    <font>
      <sz val="12"/>
      <color rgb="FFFF0000"/>
      <name val="Arial"/>
      <family val="2"/>
    </font>
    <font>
      <sz val="10"/>
      <name val="MS Sans Serif"/>
      <family val="2"/>
    </font>
    <font>
      <sz val="9"/>
      <color rgb="FFFF0000"/>
      <name val="Arial"/>
      <family val="2"/>
    </font>
    <font>
      <sz val="8"/>
      <color rgb="FFFF0000"/>
      <name val="Arial"/>
      <family val="2"/>
    </font>
    <font>
      <b/>
      <sz val="10"/>
      <name val="Courier"/>
      <family val="3"/>
    </font>
    <font>
      <b/>
      <sz val="8"/>
      <color theme="1"/>
      <name val="Arial"/>
      <family val="2"/>
    </font>
    <font>
      <i/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0625">
        <fgColor indexed="26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0" fontId="5" fillId="0" borderId="0"/>
    <xf numFmtId="0" fontId="8" fillId="0" borderId="0"/>
    <xf numFmtId="0" fontId="4" fillId="0" borderId="0"/>
    <xf numFmtId="0" fontId="8" fillId="0" borderId="0"/>
    <xf numFmtId="0" fontId="44" fillId="0" borderId="0"/>
  </cellStyleXfs>
  <cellXfs count="159">
    <xf numFmtId="0" fontId="0" fillId="0" borderId="0" xfId="0"/>
    <xf numFmtId="0" fontId="2" fillId="2" borderId="1" xfId="1" applyFont="1" applyFill="1" applyBorder="1" applyAlignment="1" applyProtection="1">
      <alignment horizontal="centerContinuous" readingOrder="1"/>
    </xf>
    <xf numFmtId="164" fontId="4" fillId="2" borderId="1" xfId="2" applyNumberFormat="1" applyFont="1" applyFill="1" applyBorder="1" applyAlignment="1" applyProtection="1">
      <alignment horizontal="centerContinuous" vertical="center" readingOrder="1"/>
    </xf>
    <xf numFmtId="164" fontId="4" fillId="2" borderId="2" xfId="2" applyNumberFormat="1" applyFont="1" applyFill="1" applyBorder="1" applyAlignment="1" applyProtection="1">
      <alignment horizontal="centerContinuous" vertical="center" readingOrder="1"/>
    </xf>
    <xf numFmtId="0" fontId="6" fillId="0" borderId="3" xfId="3" applyFont="1" applyFill="1" applyBorder="1" applyAlignment="1" applyProtection="1">
      <alignment horizontal="center" vertical="center"/>
    </xf>
    <xf numFmtId="164" fontId="3" fillId="0" borderId="0" xfId="2" applyNumberFormat="1" applyAlignment="1" applyProtection="1">
      <alignment vertical="center"/>
    </xf>
    <xf numFmtId="165" fontId="3" fillId="0" borderId="0" xfId="2" applyNumberFormat="1" applyFont="1" applyAlignment="1" applyProtection="1">
      <alignment horizontal="center" vertical="center" wrapText="1"/>
    </xf>
    <xf numFmtId="0" fontId="2" fillId="2" borderId="0" xfId="1" applyFont="1" applyFill="1" applyBorder="1" applyAlignment="1" applyProtection="1">
      <alignment horizontal="centerContinuous" readingOrder="1"/>
    </xf>
    <xf numFmtId="0" fontId="2" fillId="2" borderId="0" xfId="1" applyFont="1" applyFill="1" applyBorder="1" applyAlignment="1" applyProtection="1">
      <alignment horizontal="centerContinuous"/>
    </xf>
    <xf numFmtId="164" fontId="4" fillId="2" borderId="0" xfId="2" applyNumberFormat="1" applyFont="1" applyFill="1" applyBorder="1" applyAlignment="1" applyProtection="1">
      <alignment horizontal="centerContinuous" vertical="center"/>
    </xf>
    <xf numFmtId="164" fontId="4" fillId="2" borderId="4" xfId="2" applyNumberFormat="1" applyFont="1" applyFill="1" applyBorder="1" applyAlignment="1" applyProtection="1">
      <alignment horizontal="centerContinuous" vertical="center"/>
    </xf>
    <xf numFmtId="0" fontId="7" fillId="0" borderId="5" xfId="3" applyFont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right" vertical="top"/>
    </xf>
    <xf numFmtId="164" fontId="3" fillId="2" borderId="7" xfId="2" applyNumberFormat="1" applyFont="1" applyFill="1" applyBorder="1" applyAlignment="1" applyProtection="1">
      <alignment horizontal="right" vertical="top"/>
    </xf>
    <xf numFmtId="0" fontId="2" fillId="2" borderId="7" xfId="1" applyFont="1" applyFill="1" applyBorder="1" applyAlignment="1" applyProtection="1">
      <alignment vertical="top"/>
    </xf>
    <xf numFmtId="164" fontId="4" fillId="2" borderId="7" xfId="2" applyNumberFormat="1" applyFont="1" applyFill="1" applyBorder="1" applyAlignment="1" applyProtection="1">
      <alignment vertical="top"/>
    </xf>
    <xf numFmtId="164" fontId="4" fillId="2" borderId="8" xfId="2" applyNumberFormat="1" applyFont="1" applyFill="1" applyBorder="1" applyAlignment="1" applyProtection="1">
      <alignment vertical="top"/>
    </xf>
    <xf numFmtId="0" fontId="8" fillId="0" borderId="9" xfId="4" applyBorder="1" applyAlignment="1">
      <alignment horizontal="center" vertical="center" wrapText="1"/>
    </xf>
    <xf numFmtId="164" fontId="3" fillId="0" borderId="0" xfId="2" applyNumberFormat="1" applyAlignment="1" applyProtection="1">
      <alignment vertical="top"/>
    </xf>
    <xf numFmtId="164" fontId="3" fillId="0" borderId="0" xfId="2" applyNumberFormat="1" applyFont="1" applyAlignment="1" applyProtection="1">
      <alignment horizontal="right" vertical="center"/>
    </xf>
    <xf numFmtId="164" fontId="4" fillId="0" borderId="0" xfId="2" applyNumberFormat="1" applyFont="1" applyAlignment="1" applyProtection="1">
      <alignment vertical="center"/>
    </xf>
    <xf numFmtId="164" fontId="6" fillId="0" borderId="5" xfId="2" applyNumberFormat="1" applyFont="1" applyBorder="1" applyAlignment="1" applyProtection="1">
      <alignment horizontal="center" vertical="center" wrapText="1"/>
    </xf>
    <xf numFmtId="164" fontId="9" fillId="0" borderId="0" xfId="2" applyNumberFormat="1" applyFont="1" applyAlignment="1" applyProtection="1">
      <alignment horizontal="centerContinuous" vertical="center"/>
    </xf>
    <xf numFmtId="164" fontId="10" fillId="0" borderId="0" xfId="2" applyNumberFormat="1" applyFont="1" applyAlignment="1" applyProtection="1">
      <alignment horizontal="centerContinuous" vertical="center"/>
    </xf>
    <xf numFmtId="164" fontId="11" fillId="0" borderId="0" xfId="2" applyNumberFormat="1" applyFont="1" applyAlignment="1" applyProtection="1">
      <alignment horizontal="centerContinuous" vertical="center"/>
    </xf>
    <xf numFmtId="0" fontId="12" fillId="0" borderId="9" xfId="4" applyFont="1" applyBorder="1" applyAlignment="1">
      <alignment horizontal="center" vertical="center" wrapText="1"/>
    </xf>
    <xf numFmtId="164" fontId="7" fillId="0" borderId="5" xfId="2" applyNumberFormat="1" applyFont="1" applyBorder="1" applyAlignment="1" applyProtection="1">
      <alignment horizontal="center" vertical="center" wrapText="1"/>
    </xf>
    <xf numFmtId="164" fontId="11" fillId="0" borderId="0" xfId="2" applyNumberFormat="1" applyFont="1" applyAlignment="1" applyProtection="1">
      <alignment vertical="center"/>
    </xf>
    <xf numFmtId="164" fontId="11" fillId="0" borderId="0" xfId="2" applyNumberFormat="1" applyFont="1" applyAlignment="1" applyProtection="1">
      <alignment horizontal="right" vertical="center"/>
    </xf>
    <xf numFmtId="164" fontId="10" fillId="0" borderId="0" xfId="2" applyNumberFormat="1" applyFont="1" applyAlignment="1" applyProtection="1">
      <alignment vertical="center"/>
    </xf>
    <xf numFmtId="164" fontId="13" fillId="0" borderId="0" xfId="2" applyNumberFormat="1" applyFont="1" applyFill="1" applyBorder="1" applyAlignment="1" applyProtection="1">
      <alignment horizontal="center" vertical="center" wrapText="1"/>
    </xf>
    <xf numFmtId="0" fontId="8" fillId="0" borderId="10" xfId="4" applyBorder="1" applyAlignment="1">
      <alignment horizontal="center" vertical="center" wrapText="1"/>
    </xf>
    <xf numFmtId="164" fontId="14" fillId="0" borderId="0" xfId="2" applyNumberFormat="1" applyFont="1" applyBorder="1" applyAlignment="1" applyProtection="1">
      <alignment horizontal="right" vertical="center"/>
    </xf>
    <xf numFmtId="164" fontId="13" fillId="3" borderId="11" xfId="2" applyNumberFormat="1" applyFont="1" applyFill="1" applyBorder="1" applyAlignment="1" applyProtection="1">
      <alignment horizontal="center" vertical="center"/>
    </xf>
    <xf numFmtId="0" fontId="15" fillId="0" borderId="0" xfId="4" applyFont="1" applyAlignment="1" applyProtection="1">
      <alignment horizontal="center" vertical="center"/>
      <protection hidden="1"/>
    </xf>
    <xf numFmtId="164" fontId="13" fillId="0" borderId="0" xfId="2" applyNumberFormat="1" applyFont="1" applyFill="1" applyBorder="1" applyAlignment="1" applyProtection="1">
      <alignment horizontal="left" vertical="center"/>
    </xf>
    <xf numFmtId="164" fontId="11" fillId="0" borderId="0" xfId="2" applyNumberFormat="1" applyFont="1" applyAlignment="1" applyProtection="1">
      <alignment horizontal="center" vertical="center"/>
    </xf>
    <xf numFmtId="0" fontId="16" fillId="0" borderId="0" xfId="4" applyFont="1" applyFill="1" applyAlignment="1">
      <alignment horizontal="center" vertical="center"/>
    </xf>
    <xf numFmtId="0" fontId="17" fillId="0" borderId="0" xfId="4" applyFont="1" applyFill="1" applyAlignment="1">
      <alignment horizontal="center" vertical="center"/>
    </xf>
    <xf numFmtId="0" fontId="18" fillId="0" borderId="0" xfId="4" applyFont="1" applyFill="1" applyAlignment="1">
      <alignment horizontal="center" vertical="center"/>
    </xf>
    <xf numFmtId="0" fontId="19" fillId="0" borderId="0" xfId="4" applyFont="1" applyAlignment="1">
      <alignment wrapText="1"/>
    </xf>
    <xf numFmtId="0" fontId="19" fillId="0" borderId="0" xfId="4" applyFont="1"/>
    <xf numFmtId="0" fontId="20" fillId="4" borderId="0" xfId="3" applyFont="1" applyFill="1" applyAlignment="1" applyProtection="1">
      <alignment horizontal="centerContinuous" vertical="center"/>
    </xf>
    <xf numFmtId="0" fontId="21" fillId="4" borderId="0" xfId="3" applyFont="1" applyFill="1" applyAlignment="1" applyProtection="1">
      <alignment horizontal="center" vertical="center"/>
    </xf>
    <xf numFmtId="0" fontId="20" fillId="4" borderId="0" xfId="3" applyFont="1" applyFill="1" applyAlignment="1" applyProtection="1">
      <alignment horizontal="center" vertical="center"/>
    </xf>
    <xf numFmtId="0" fontId="22" fillId="4" borderId="0" xfId="3" applyFont="1" applyFill="1" applyAlignment="1" applyProtection="1">
      <alignment horizontal="center" vertical="center"/>
    </xf>
    <xf numFmtId="0" fontId="19" fillId="0" borderId="0" xfId="4" applyFont="1" applyAlignment="1">
      <alignment vertical="center" wrapText="1"/>
    </xf>
    <xf numFmtId="0" fontId="19" fillId="0" borderId="0" xfId="4" applyFont="1" applyAlignment="1">
      <alignment vertical="center"/>
    </xf>
    <xf numFmtId="0" fontId="23" fillId="0" borderId="0" xfId="4" applyFont="1" applyAlignment="1">
      <alignment vertical="center" wrapText="1"/>
    </xf>
    <xf numFmtId="0" fontId="18" fillId="0" borderId="0" xfId="4" applyFont="1" applyAlignment="1">
      <alignment vertical="center"/>
    </xf>
    <xf numFmtId="0" fontId="24" fillId="0" borderId="0" xfId="5" applyFont="1" applyAlignment="1">
      <alignment horizontal="center" vertical="center"/>
    </xf>
    <xf numFmtId="0" fontId="25" fillId="0" borderId="0" xfId="5" applyFont="1" applyAlignment="1">
      <alignment horizontal="center" vertical="center"/>
    </xf>
    <xf numFmtId="0" fontId="26" fillId="0" borderId="0" xfId="5" applyFont="1" applyAlignment="1">
      <alignment vertical="center" wrapText="1"/>
    </xf>
    <xf numFmtId="14" fontId="18" fillId="0" borderId="11" xfId="3" applyNumberFormat="1" applyFont="1" applyBorder="1" applyAlignment="1" applyProtection="1">
      <alignment horizontal="center" vertical="center" wrapText="1"/>
      <protection locked="0"/>
    </xf>
    <xf numFmtId="0" fontId="27" fillId="0" borderId="0" xfId="6" applyFont="1" applyAlignment="1" applyProtection="1">
      <alignment vertical="center" wrapText="1"/>
    </xf>
    <xf numFmtId="0" fontId="19" fillId="0" borderId="0" xfId="4" applyFont="1" applyAlignment="1" applyProtection="1">
      <alignment horizontal="center" vertical="center"/>
      <protection hidden="1"/>
    </xf>
    <xf numFmtId="0" fontId="19" fillId="5" borderId="0" xfId="4" applyFont="1" applyFill="1" applyAlignment="1" applyProtection="1">
      <alignment horizontal="center" vertical="center"/>
      <protection hidden="1"/>
    </xf>
    <xf numFmtId="0" fontId="4" fillId="0" borderId="0" xfId="5" applyFont="1" applyAlignment="1">
      <alignment vertical="center" wrapText="1"/>
    </xf>
    <xf numFmtId="0" fontId="28" fillId="0" borderId="0" xfId="6" applyFont="1" applyAlignment="1">
      <alignment vertical="center" wrapText="1"/>
    </xf>
    <xf numFmtId="0" fontId="24" fillId="0" borderId="0" xfId="4" applyFont="1" applyAlignment="1">
      <alignment horizontal="center" vertical="center"/>
    </xf>
    <xf numFmtId="0" fontId="25" fillId="0" borderId="0" xfId="4" applyFont="1" applyAlignment="1">
      <alignment horizontal="center" vertical="center"/>
    </xf>
    <xf numFmtId="0" fontId="19" fillId="0" borderId="0" xfId="5" applyFont="1" applyAlignment="1">
      <alignment vertical="center"/>
    </xf>
    <xf numFmtId="0" fontId="29" fillId="0" borderId="0" xfId="5" applyFont="1" applyAlignment="1">
      <alignment horizontal="center" vertical="center"/>
    </xf>
    <xf numFmtId="0" fontId="30" fillId="0" borderId="0" xfId="5" applyFont="1" applyAlignment="1">
      <alignment horizontal="center" vertical="center" wrapText="1"/>
    </xf>
    <xf numFmtId="0" fontId="31" fillId="0" borderId="0" xfId="5" applyFont="1" applyAlignment="1">
      <alignment vertical="center" wrapText="1"/>
    </xf>
    <xf numFmtId="0" fontId="23" fillId="0" borderId="0" xfId="5" applyFont="1" applyAlignment="1">
      <alignment vertical="center" wrapText="1"/>
    </xf>
    <xf numFmtId="0" fontId="18" fillId="0" borderId="0" xfId="5" applyFont="1" applyAlignment="1">
      <alignment horizontal="center" vertical="center"/>
    </xf>
    <xf numFmtId="0" fontId="32" fillId="0" borderId="0" xfId="4" applyFont="1" applyAlignment="1">
      <alignment vertical="center" wrapText="1"/>
    </xf>
    <xf numFmtId="0" fontId="29" fillId="0" borderId="0" xfId="4" applyFont="1" applyAlignment="1">
      <alignment horizontal="center" vertical="center"/>
    </xf>
    <xf numFmtId="0" fontId="30" fillId="0" borderId="0" xfId="4" applyFont="1" applyAlignment="1">
      <alignment horizontal="center" vertical="center"/>
    </xf>
    <xf numFmtId="3" fontId="18" fillId="0" borderId="11" xfId="4" applyNumberFormat="1" applyFont="1" applyBorder="1" applyAlignment="1" applyProtection="1">
      <alignment horizontal="center" vertical="center" wrapText="1"/>
      <protection locked="0"/>
    </xf>
    <xf numFmtId="0" fontId="27" fillId="0" borderId="0" xfId="4" applyFont="1" applyAlignment="1" applyProtection="1">
      <alignment vertical="center" wrapText="1"/>
    </xf>
    <xf numFmtId="0" fontId="19" fillId="0" borderId="0" xfId="4" applyFont="1" applyFill="1" applyAlignment="1" applyProtection="1">
      <alignment horizontal="center" vertical="center"/>
      <protection hidden="1"/>
    </xf>
    <xf numFmtId="0" fontId="23" fillId="0" borderId="0" xfId="4" applyFont="1" applyAlignment="1">
      <alignment horizontal="center" vertical="center" wrapText="1"/>
    </xf>
    <xf numFmtId="0" fontId="30" fillId="0" borderId="0" xfId="4" applyFont="1" applyAlignment="1">
      <alignment horizontal="center" vertical="center" wrapText="1"/>
    </xf>
    <xf numFmtId="0" fontId="28" fillId="0" borderId="0" xfId="4" applyFont="1" applyAlignment="1">
      <alignment vertical="center"/>
    </xf>
    <xf numFmtId="0" fontId="28" fillId="0" borderId="0" xfId="4" applyFont="1" applyAlignment="1">
      <alignment vertical="center" wrapText="1"/>
    </xf>
    <xf numFmtId="0" fontId="24" fillId="0" borderId="0" xfId="5" applyFont="1" applyFill="1" applyAlignment="1">
      <alignment horizontal="center" vertical="center"/>
    </xf>
    <xf numFmtId="0" fontId="25" fillId="0" borderId="0" xfId="5" applyFont="1" applyFill="1" applyAlignment="1">
      <alignment horizontal="center" vertical="center"/>
    </xf>
    <xf numFmtId="0" fontId="26" fillId="0" borderId="0" xfId="5" applyFont="1" applyFill="1" applyAlignment="1">
      <alignment vertical="center" wrapText="1"/>
    </xf>
    <xf numFmtId="0" fontId="19" fillId="0" borderId="0" xfId="5" applyFont="1" applyFill="1" applyAlignment="1">
      <alignment vertical="center"/>
    </xf>
    <xf numFmtId="3" fontId="18" fillId="0" borderId="11" xfId="5" applyNumberFormat="1" applyFont="1" applyFill="1" applyBorder="1" applyAlignment="1" applyProtection="1">
      <alignment horizontal="center" vertical="center" wrapText="1"/>
      <protection locked="0"/>
    </xf>
    <xf numFmtId="0" fontId="29" fillId="0" borderId="0" xfId="4" applyFont="1" applyFill="1" applyAlignment="1">
      <alignment horizontal="center" vertical="center"/>
    </xf>
    <xf numFmtId="0" fontId="4" fillId="0" borderId="0" xfId="4" applyFont="1" applyFill="1" applyAlignment="1">
      <alignment vertical="center" wrapText="1"/>
    </xf>
    <xf numFmtId="0" fontId="23" fillId="0" borderId="0" xfId="4" applyFont="1" applyFill="1" applyAlignment="1">
      <alignment vertical="center" wrapText="1"/>
    </xf>
    <xf numFmtId="0" fontId="18" fillId="0" borderId="0" xfId="4" applyFont="1" applyFill="1" applyAlignment="1">
      <alignment vertical="center"/>
    </xf>
    <xf numFmtId="0" fontId="26" fillId="0" borderId="0" xfId="5" applyFont="1" applyFill="1" applyAlignment="1">
      <alignment vertical="center"/>
    </xf>
    <xf numFmtId="3" fontId="33" fillId="0" borderId="11" xfId="5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4" applyFont="1" applyAlignment="1">
      <alignment vertical="center" wrapText="1"/>
    </xf>
    <xf numFmtId="0" fontId="26" fillId="0" borderId="0" xfId="4" applyFont="1" applyAlignment="1">
      <alignment vertical="center" wrapText="1"/>
    </xf>
    <xf numFmtId="0" fontId="25" fillId="0" borderId="0" xfId="4" applyFont="1" applyFill="1" applyAlignment="1">
      <alignment horizontal="center" vertical="center"/>
    </xf>
    <xf numFmtId="0" fontId="26" fillId="0" borderId="0" xfId="4" applyFont="1" applyFill="1" applyAlignment="1">
      <alignment vertical="center" wrapText="1"/>
    </xf>
    <xf numFmtId="0" fontId="19" fillId="0" borderId="0" xfId="4" applyFont="1" applyFill="1" applyAlignment="1">
      <alignment vertical="center"/>
    </xf>
    <xf numFmtId="3" fontId="18" fillId="0" borderId="11" xfId="4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4" applyFont="1" applyAlignment="1">
      <alignment horizontal="center" vertical="center" wrapText="1"/>
    </xf>
    <xf numFmtId="0" fontId="34" fillId="0" borderId="0" xfId="4" applyFont="1" applyAlignment="1">
      <alignment vertical="center" wrapText="1"/>
    </xf>
    <xf numFmtId="0" fontId="4" fillId="0" borderId="0" xfId="4" applyFont="1" applyFill="1" applyAlignment="1">
      <alignment horizontal="center" vertical="center" wrapText="1"/>
    </xf>
    <xf numFmtId="0" fontId="24" fillId="0" borderId="0" xfId="4" applyFont="1" applyFill="1" applyAlignment="1">
      <alignment horizontal="center" vertical="center"/>
    </xf>
    <xf numFmtId="3" fontId="18" fillId="0" borderId="11" xfId="4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4" applyFont="1" applyFill="1" applyAlignment="1">
      <alignment horizontal="center" vertical="center"/>
    </xf>
    <xf numFmtId="0" fontId="19" fillId="0" borderId="0" xfId="4" applyFont="1" applyFill="1" applyAlignment="1">
      <alignment vertical="center" wrapText="1"/>
    </xf>
    <xf numFmtId="3" fontId="18" fillId="0" borderId="0" xfId="4" applyNumberFormat="1" applyFont="1" applyFill="1" applyBorder="1" applyAlignment="1" applyProtection="1">
      <alignment horizontal="center" vertical="center" wrapText="1"/>
      <protection locked="0"/>
    </xf>
    <xf numFmtId="0" fontId="26" fillId="0" borderId="0" xfId="4" applyFont="1" applyAlignment="1">
      <alignment vertical="center"/>
    </xf>
    <xf numFmtId="0" fontId="33" fillId="0" borderId="0" xfId="4" applyFont="1" applyAlignment="1">
      <alignment vertical="center"/>
    </xf>
    <xf numFmtId="0" fontId="7" fillId="0" borderId="0" xfId="4" applyFont="1" applyAlignment="1">
      <alignment vertical="center" wrapText="1"/>
    </xf>
    <xf numFmtId="0" fontId="18" fillId="0" borderId="11" xfId="4" applyFont="1" applyBorder="1" applyAlignment="1" applyProtection="1">
      <alignment horizontal="center" vertical="center" wrapText="1"/>
      <protection locked="0"/>
    </xf>
    <xf numFmtId="0" fontId="35" fillId="0" borderId="0" xfId="4" applyFont="1" applyAlignment="1">
      <alignment horizontal="center" vertical="center"/>
    </xf>
    <xf numFmtId="0" fontId="23" fillId="0" borderId="0" xfId="4" applyFont="1" applyBorder="1" applyAlignment="1">
      <alignment vertical="center"/>
    </xf>
    <xf numFmtId="0" fontId="19" fillId="0" borderId="12" xfId="4" applyFont="1" applyBorder="1" applyAlignment="1" applyProtection="1">
      <alignment horizontal="center" vertical="center" wrapText="1"/>
      <protection locked="0"/>
    </xf>
    <xf numFmtId="0" fontId="19" fillId="0" borderId="13" xfId="4" applyFont="1" applyBorder="1" applyAlignment="1" applyProtection="1">
      <alignment horizontal="center" vertical="center" wrapText="1"/>
      <protection locked="0"/>
    </xf>
    <xf numFmtId="0" fontId="19" fillId="0" borderId="14" xfId="4" applyFont="1" applyBorder="1" applyAlignment="1" applyProtection="1">
      <alignment horizontal="center" vertical="center" wrapText="1"/>
      <protection locked="0"/>
    </xf>
    <xf numFmtId="0" fontId="36" fillId="0" borderId="0" xfId="3" applyFont="1" applyAlignment="1">
      <alignment vertical="center" wrapText="1"/>
    </xf>
    <xf numFmtId="0" fontId="37" fillId="0" borderId="0" xfId="4" applyFont="1" applyAlignment="1">
      <alignment vertical="top"/>
    </xf>
    <xf numFmtId="0" fontId="23" fillId="0" borderId="0" xfId="4" applyFont="1" applyAlignment="1">
      <alignment wrapText="1"/>
    </xf>
    <xf numFmtId="0" fontId="18" fillId="0" borderId="0" xfId="4" applyFont="1" applyAlignment="1">
      <alignment wrapText="1"/>
    </xf>
    <xf numFmtId="0" fontId="23" fillId="0" borderId="0" xfId="4" applyFont="1" applyBorder="1" applyAlignment="1"/>
    <xf numFmtId="0" fontId="19" fillId="0" borderId="0" xfId="3" applyFont="1" applyAlignment="1">
      <alignment horizontal="center" vertical="center"/>
    </xf>
    <xf numFmtId="0" fontId="37" fillId="0" borderId="0" xfId="4" applyFont="1"/>
    <xf numFmtId="0" fontId="18" fillId="0" borderId="0" xfId="4" applyFont="1"/>
    <xf numFmtId="0" fontId="38" fillId="2" borderId="1" xfId="1" applyFont="1" applyFill="1" applyBorder="1" applyAlignment="1" applyProtection="1">
      <alignment horizontal="centerContinuous" readingOrder="1"/>
    </xf>
    <xf numFmtId="0" fontId="38" fillId="2" borderId="0" xfId="1" applyFont="1" applyFill="1" applyBorder="1" applyAlignment="1" applyProtection="1">
      <alignment horizontal="centerContinuous" readingOrder="1"/>
    </xf>
    <xf numFmtId="164" fontId="39" fillId="2" borderId="7" xfId="2" applyNumberFormat="1" applyFont="1" applyFill="1" applyBorder="1" applyAlignment="1" applyProtection="1">
      <alignment horizontal="right" vertical="top"/>
    </xf>
    <xf numFmtId="164" fontId="39" fillId="0" borderId="0" xfId="2" applyNumberFormat="1" applyFont="1" applyAlignment="1" applyProtection="1">
      <alignment horizontal="right" vertical="center"/>
    </xf>
    <xf numFmtId="164" fontId="40" fillId="0" borderId="0" xfId="2" applyNumberFormat="1" applyFont="1" applyAlignment="1" applyProtection="1">
      <alignment horizontal="centerContinuous" vertical="center"/>
    </xf>
    <xf numFmtId="164" fontId="39" fillId="0" borderId="0" xfId="2" applyNumberFormat="1" applyFont="1" applyAlignment="1" applyProtection="1">
      <alignment vertical="center"/>
    </xf>
    <xf numFmtId="164" fontId="9" fillId="0" borderId="0" xfId="2" applyNumberFormat="1" applyFont="1" applyAlignment="1" applyProtection="1">
      <alignment horizontal="left" vertical="center"/>
    </xf>
    <xf numFmtId="164" fontId="41" fillId="0" borderId="0" xfId="2" applyNumberFormat="1" applyFont="1" applyAlignment="1" applyProtection="1">
      <alignment horizontal="right" vertical="center"/>
    </xf>
    <xf numFmtId="164" fontId="7" fillId="0" borderId="10" xfId="2" applyNumberFormat="1" applyFont="1" applyBorder="1" applyAlignment="1" applyProtection="1">
      <alignment horizontal="center" vertical="center" wrapText="1"/>
    </xf>
    <xf numFmtId="164" fontId="39" fillId="0" borderId="0" xfId="2" applyNumberFormat="1" applyFont="1" applyBorder="1" applyAlignment="1" applyProtection="1">
      <alignment horizontal="right" vertical="center"/>
    </xf>
    <xf numFmtId="164" fontId="7" fillId="0" borderId="9" xfId="2" applyNumberFormat="1" applyFont="1" applyBorder="1" applyAlignment="1" applyProtection="1">
      <alignment horizontal="center" vertical="center" wrapText="1"/>
    </xf>
    <xf numFmtId="0" fontId="42" fillId="0" borderId="0" xfId="4" applyFont="1" applyAlignment="1">
      <alignment wrapText="1"/>
    </xf>
    <xf numFmtId="0" fontId="42" fillId="0" borderId="0" xfId="4" applyFont="1" applyAlignment="1">
      <alignment vertical="center" wrapText="1"/>
    </xf>
    <xf numFmtId="0" fontId="30" fillId="0" borderId="0" xfId="4" applyFont="1" applyAlignment="1">
      <alignment vertical="center" wrapText="1"/>
    </xf>
    <xf numFmtId="0" fontId="43" fillId="0" borderId="0" xfId="5" applyFont="1" applyFill="1" applyAlignment="1" applyProtection="1">
      <alignment vertical="center" wrapText="1"/>
    </xf>
    <xf numFmtId="0" fontId="19" fillId="0" borderId="0" xfId="5" applyFont="1" applyFill="1" applyAlignment="1" applyProtection="1">
      <alignment horizontal="center" vertical="center"/>
      <protection hidden="1"/>
    </xf>
    <xf numFmtId="3" fontId="18" fillId="0" borderId="0" xfId="5" applyNumberFormat="1" applyFont="1" applyFill="1" applyBorder="1" applyAlignment="1" applyProtection="1">
      <alignment horizontal="center" vertical="center" wrapText="1"/>
    </xf>
    <xf numFmtId="3" fontId="18" fillId="6" borderId="11" xfId="7" applyNumberFormat="1" applyFont="1" applyFill="1" applyBorder="1" applyAlignment="1" applyProtection="1">
      <alignment horizontal="center" vertical="center" wrapText="1"/>
      <protection hidden="1"/>
    </xf>
    <xf numFmtId="0" fontId="25" fillId="0" borderId="0" xfId="4" applyFont="1" applyAlignment="1">
      <alignment horizontal="center" vertical="center" wrapText="1"/>
    </xf>
    <xf numFmtId="0" fontId="45" fillId="0" borderId="0" xfId="4" applyFont="1" applyAlignment="1">
      <alignment horizontal="center" vertical="center"/>
    </xf>
    <xf numFmtId="0" fontId="46" fillId="0" borderId="0" xfId="4" applyFont="1" applyAlignment="1">
      <alignment horizontal="center" vertical="center"/>
    </xf>
    <xf numFmtId="0" fontId="47" fillId="0" borderId="0" xfId="4" applyFont="1" applyAlignment="1">
      <alignment vertical="center" wrapText="1"/>
    </xf>
    <xf numFmtId="0" fontId="3" fillId="0" borderId="0" xfId="4" applyFont="1" applyAlignment="1">
      <alignment vertical="center" wrapText="1"/>
    </xf>
    <xf numFmtId="0" fontId="48" fillId="0" borderId="0" xfId="4" applyFont="1" applyAlignment="1">
      <alignment horizontal="center" vertical="center"/>
    </xf>
    <xf numFmtId="0" fontId="30" fillId="0" borderId="0" xfId="4" applyFont="1" applyBorder="1" applyAlignment="1">
      <alignment vertical="center"/>
    </xf>
    <xf numFmtId="0" fontId="49" fillId="0" borderId="0" xfId="4" applyFont="1" applyAlignment="1">
      <alignment vertical="top"/>
    </xf>
    <xf numFmtId="0" fontId="30" fillId="0" borderId="0" xfId="4" applyFont="1" applyBorder="1" applyAlignment="1"/>
    <xf numFmtId="0" fontId="49" fillId="0" borderId="0" xfId="4" applyFont="1"/>
    <xf numFmtId="165" fontId="3" fillId="0" borderId="0" xfId="2" applyNumberFormat="1" applyFont="1" applyAlignment="1" applyProtection="1">
      <alignment vertical="center" wrapText="1"/>
    </xf>
    <xf numFmtId="0" fontId="8" fillId="0" borderId="0" xfId="4" applyBorder="1" applyAlignment="1">
      <alignment horizontal="center" vertical="center" wrapText="1"/>
    </xf>
    <xf numFmtId="0" fontId="4" fillId="0" borderId="0" xfId="5" applyFont="1" applyFill="1" applyAlignment="1">
      <alignment vertical="center" wrapText="1"/>
    </xf>
    <xf numFmtId="14" fontId="18" fillId="0" borderId="0" xfId="3" applyNumberFormat="1" applyFont="1" applyBorder="1" applyAlignment="1" applyProtection="1">
      <alignment horizontal="center" vertical="center" wrapText="1"/>
    </xf>
    <xf numFmtId="0" fontId="19" fillId="5" borderId="0" xfId="5" applyFont="1" applyFill="1" applyAlignment="1" applyProtection="1">
      <alignment horizontal="center" vertical="center"/>
      <protection hidden="1"/>
    </xf>
    <xf numFmtId="0" fontId="33" fillId="0" borderId="0" xfId="5" applyFont="1" applyFill="1" applyAlignment="1">
      <alignment horizontal="center" vertical="center"/>
    </xf>
    <xf numFmtId="0" fontId="27" fillId="0" borderId="0" xfId="5" applyFont="1" applyAlignment="1" applyProtection="1">
      <alignment vertical="center" wrapText="1"/>
    </xf>
    <xf numFmtId="0" fontId="19" fillId="0" borderId="0" xfId="5" applyFont="1" applyAlignment="1" applyProtection="1">
      <alignment horizontal="center" vertical="center"/>
      <protection hidden="1"/>
    </xf>
    <xf numFmtId="0" fontId="28" fillId="0" borderId="0" xfId="5" applyFont="1" applyAlignment="1">
      <alignment vertical="center" wrapText="1"/>
    </xf>
    <xf numFmtId="0" fontId="26" fillId="0" borderId="0" xfId="5" applyFont="1" applyAlignment="1">
      <alignment vertical="center"/>
    </xf>
    <xf numFmtId="0" fontId="33" fillId="0" borderId="0" xfId="5" applyFont="1" applyAlignment="1">
      <alignment horizontal="center" vertical="center"/>
    </xf>
    <xf numFmtId="0" fontId="19" fillId="5" borderId="0" xfId="4" applyFont="1" applyFill="1" applyAlignment="1">
      <alignment vertical="center"/>
    </xf>
  </cellXfs>
  <cellStyles count="8">
    <cellStyle name="Normale" xfId="0" builtinId="0"/>
    <cellStyle name="Normale 2" xfId="3"/>
    <cellStyle name="Normale 3" xfId="5"/>
    <cellStyle name="Normale 4" xfId="7"/>
    <cellStyle name="Normale 4 3" xfId="4"/>
    <cellStyle name="Normale 8" xfId="6"/>
    <cellStyle name="Normale_modello si2 raln_MODIFICATO_ALESSIO" xfId="1"/>
    <cellStyle name="Normale_PRINFEL98_modello si2 raln_MODIFICATO_ALESSIO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3105150</xdr:colOff>
      <xdr:row>5</xdr:row>
      <xdr:rowOff>133350</xdr:rowOff>
    </xdr:from>
    <xdr:to>
      <xdr:col>3</xdr:col>
      <xdr:colOff>6210300</xdr:colOff>
      <xdr:row>6</xdr:row>
      <xdr:rowOff>609600</xdr:rowOff>
    </xdr:to>
    <xdr:pic>
      <xdr:nvPicPr>
        <xdr:cNvPr id="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2076450"/>
          <a:ext cx="3105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3105150</xdr:colOff>
      <xdr:row>5</xdr:row>
      <xdr:rowOff>133350</xdr:rowOff>
    </xdr:from>
    <xdr:to>
      <xdr:col>3</xdr:col>
      <xdr:colOff>6210300</xdr:colOff>
      <xdr:row>6</xdr:row>
      <xdr:rowOff>609600</xdr:rowOff>
    </xdr:to>
    <xdr:pic>
      <xdr:nvPicPr>
        <xdr:cNvPr id="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2076450"/>
          <a:ext cx="3105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3105150</xdr:colOff>
      <xdr:row>5</xdr:row>
      <xdr:rowOff>133350</xdr:rowOff>
    </xdr:from>
    <xdr:to>
      <xdr:col>3</xdr:col>
      <xdr:colOff>6210300</xdr:colOff>
      <xdr:row>6</xdr:row>
      <xdr:rowOff>609600</xdr:rowOff>
    </xdr:to>
    <xdr:pic>
      <xdr:nvPicPr>
        <xdr:cNvPr id="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2076450"/>
          <a:ext cx="3105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lazzinimonica\Documents\CONTO%20ANNUALE\Conto%20Annuale%202023%20(anno%202022)\KIT_INVIO\flux_1_xls_20230822_1727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areacomune\IGOP\area%20condivisa%20uffici%20III%20V%20e%20VI\public2E\CONTO%20ANNUALE\2016\KIT%202016\MATERIALE%20e%20ISTRUZIONI\Cananzi\SSNA%202017-04-20_SSN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sas94winicl\sharedfs\Users\f.liguori\Desktop\SSNA_SERVIZIO_SANITARIO_NAZIONA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_1"/>
      <sheetName val="COCOCO"/>
      <sheetName val="IN_SI_1"/>
      <sheetName val="out_SI_1"/>
      <sheetName val="t1"/>
      <sheetName val="IN_COCOCO"/>
      <sheetName val="out_COCOCO"/>
      <sheetName val="IN_T1"/>
      <sheetName val="IN_T1_NOTE"/>
      <sheetName val="1A"/>
      <sheetName val="IN_1A"/>
      <sheetName val="1B"/>
      <sheetName val="IN_1B"/>
      <sheetName val="1C"/>
      <sheetName val="IN_1C"/>
      <sheetName val="1D"/>
      <sheetName val="IN_1D"/>
      <sheetName val="1E"/>
      <sheetName val="IN_1E"/>
      <sheetName val="1F"/>
      <sheetName val="IN_1F"/>
      <sheetName val="1G"/>
      <sheetName val="IN_1G"/>
      <sheetName val="IN_1G_HEAD"/>
      <sheetName val="STRUTTURE"/>
      <sheetName val="1SD"/>
      <sheetName val="t2"/>
      <sheetName val="IN_T2"/>
      <sheetName val="IN_T2_MOD_FLESS"/>
      <sheetName val="t2A"/>
      <sheetName val="IN_T2A"/>
      <sheetName val="IN_T3"/>
      <sheetName val="t3"/>
      <sheetName val="t4"/>
      <sheetName val="IN_T4"/>
      <sheetName val="t5"/>
      <sheetName val="IN_T5"/>
      <sheetName val="t6"/>
      <sheetName val="IN_T6"/>
      <sheetName val="IN_T7"/>
      <sheetName val="IN_T8"/>
      <sheetName val="IN_T9"/>
      <sheetName val="t7"/>
      <sheetName val="t8"/>
      <sheetName val="t9"/>
      <sheetName val="t10"/>
      <sheetName val="IN_T10"/>
      <sheetName val="t11"/>
      <sheetName val="IN_T11"/>
      <sheetName val="t12"/>
      <sheetName val="IN_T12"/>
      <sheetName val="t13"/>
      <sheetName val="IN_T13"/>
      <sheetName val="IN_T14"/>
      <sheetName val="IN_T14_NOTE"/>
      <sheetName val="IN_T14_IRAP"/>
      <sheetName val="IN_T15_1"/>
      <sheetName val="IN_T15_2"/>
      <sheetName val="IN_T15_3"/>
      <sheetName val="IN_SICI_LEG356"/>
      <sheetName val="t14"/>
      <sheetName val="t14_Dett"/>
      <sheetName val="t15(1)"/>
      <sheetName val="t15(1)_Dett"/>
      <sheetName val="t15(2)"/>
      <sheetName val="t15(2)_Dett"/>
      <sheetName val="t15(3)"/>
      <sheetName val="t15(3)_Dett"/>
      <sheetName val="SICI(1)"/>
      <sheetName val="SICI(1)_OUT"/>
      <sheetName val="SICI(2)"/>
      <sheetName val="SICI(2)_OUT"/>
      <sheetName val="SICI(3)"/>
      <sheetName val="SICI(3)_OUT"/>
      <sheetName val="Tabella Riconciliazione"/>
      <sheetName val="IN_RICONC"/>
      <sheetName val="Valori Medi"/>
      <sheetName val="Squadratura 1"/>
      <sheetName val="Squadratura 2"/>
      <sheetName val="Squadratura 3"/>
      <sheetName val="Squadratura 4"/>
      <sheetName val="Squadratura 6"/>
      <sheetName val="Squadratura 8_B"/>
      <sheetName val="Incongruenze 1 e 11"/>
      <sheetName val="Incongruenza 2"/>
      <sheetName val="Incongruenza 3"/>
      <sheetName val="Incongruenza 4 e controlli t14"/>
      <sheetName val="out_Incongruenza_4"/>
      <sheetName val="Incongruenza 5"/>
      <sheetName val="Incongruenza 6"/>
      <sheetName val="Incongruenza 7"/>
      <sheetName val="Incongruenza 8"/>
      <sheetName val="Incongruenza 10"/>
      <sheetName val="Incongruenze 12 e 13"/>
      <sheetName val="Incongruenza 14"/>
      <sheetName val="Incongruenza 15"/>
      <sheetName val="SERT"/>
      <sheetName val="COM"/>
      <sheetName val="VERSIONE"/>
    </sheetNames>
    <sheetDataSet>
      <sheetData sheetId="0"/>
      <sheetData sheetId="1"/>
      <sheetData sheetId="2"/>
      <sheetData sheetId="3"/>
      <sheetData sheetId="4">
        <row r="1">
          <cell r="A1" t="str">
            <v>SERVIZIO SANITARIO NAZIONALE - anno 2022</v>
          </cell>
          <cell r="L1">
            <v>2022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8">
          <cell r="AD8">
            <v>5</v>
          </cell>
        </row>
        <row r="9">
          <cell r="AD9">
            <v>0</v>
          </cell>
        </row>
        <row r="11">
          <cell r="AD11">
            <v>19</v>
          </cell>
        </row>
        <row r="12">
          <cell r="AD12">
            <v>0</v>
          </cell>
        </row>
        <row r="14">
          <cell r="AD14">
            <v>10</v>
          </cell>
        </row>
        <row r="15">
          <cell r="AD15">
            <v>0</v>
          </cell>
        </row>
        <row r="17">
          <cell r="AD17">
            <v>23</v>
          </cell>
        </row>
        <row r="18">
          <cell r="AD18">
            <v>0</v>
          </cell>
        </row>
        <row r="20">
          <cell r="AD20">
            <v>0</v>
          </cell>
        </row>
        <row r="21">
          <cell r="AD21">
            <v>0</v>
          </cell>
        </row>
        <row r="23">
          <cell r="AD23">
            <v>0</v>
          </cell>
        </row>
        <row r="24">
          <cell r="AD24">
            <v>0</v>
          </cell>
        </row>
        <row r="25">
          <cell r="AD25">
            <v>14</v>
          </cell>
        </row>
        <row r="26">
          <cell r="AD26">
            <v>0</v>
          </cell>
        </row>
        <row r="27">
          <cell r="AD27">
            <v>139</v>
          </cell>
        </row>
        <row r="28">
          <cell r="AD28">
            <v>0</v>
          </cell>
        </row>
        <row r="29">
          <cell r="AD29">
            <v>57</v>
          </cell>
        </row>
        <row r="30">
          <cell r="AD30">
            <v>0</v>
          </cell>
        </row>
        <row r="32">
          <cell r="AD32">
            <v>1</v>
          </cell>
        </row>
        <row r="33">
          <cell r="AD33">
            <v>0</v>
          </cell>
        </row>
        <row r="35">
          <cell r="AD35">
            <v>3</v>
          </cell>
        </row>
        <row r="36">
          <cell r="AD36">
            <v>0</v>
          </cell>
        </row>
        <row r="38">
          <cell r="AD38">
            <v>6</v>
          </cell>
        </row>
        <row r="39">
          <cell r="AD39">
            <v>0</v>
          </cell>
        </row>
        <row r="41">
          <cell r="AD41">
            <v>3</v>
          </cell>
        </row>
        <row r="42">
          <cell r="AD42">
            <v>0</v>
          </cell>
        </row>
        <row r="44">
          <cell r="AD44">
            <v>0</v>
          </cell>
        </row>
        <row r="45">
          <cell r="AD45">
            <v>0</v>
          </cell>
        </row>
        <row r="47">
          <cell r="AD47">
            <v>0</v>
          </cell>
        </row>
        <row r="48">
          <cell r="AD48">
            <v>0</v>
          </cell>
        </row>
        <row r="49">
          <cell r="AD49">
            <v>2</v>
          </cell>
        </row>
        <row r="50">
          <cell r="AD50">
            <v>0</v>
          </cell>
        </row>
        <row r="51">
          <cell r="AD51">
            <v>35</v>
          </cell>
        </row>
        <row r="52">
          <cell r="AD52">
            <v>0</v>
          </cell>
        </row>
        <row r="53">
          <cell r="AD53">
            <v>7</v>
          </cell>
        </row>
        <row r="54">
          <cell r="AD54">
            <v>0</v>
          </cell>
        </row>
        <row r="56">
          <cell r="AD56">
            <v>0</v>
          </cell>
        </row>
        <row r="57">
          <cell r="AD57">
            <v>0</v>
          </cell>
        </row>
        <row r="59">
          <cell r="AD59">
            <v>2</v>
          </cell>
        </row>
        <row r="60">
          <cell r="AD60">
            <v>0</v>
          </cell>
        </row>
        <row r="62">
          <cell r="AD62">
            <v>0</v>
          </cell>
        </row>
        <row r="63">
          <cell r="AD63">
            <v>0</v>
          </cell>
        </row>
        <row r="65">
          <cell r="AD65">
            <v>0</v>
          </cell>
        </row>
        <row r="66">
          <cell r="AD66">
            <v>0</v>
          </cell>
        </row>
        <row r="68">
          <cell r="AD68">
            <v>0</v>
          </cell>
        </row>
        <row r="69">
          <cell r="AD69">
            <v>0</v>
          </cell>
        </row>
        <row r="71">
          <cell r="AD71">
            <v>0</v>
          </cell>
        </row>
        <row r="72">
          <cell r="AD72">
            <v>0</v>
          </cell>
        </row>
        <row r="73">
          <cell r="AD73">
            <v>0</v>
          </cell>
        </row>
        <row r="74">
          <cell r="AD74">
            <v>0</v>
          </cell>
        </row>
        <row r="75">
          <cell r="AD75">
            <v>0</v>
          </cell>
        </row>
        <row r="76">
          <cell r="AD76">
            <v>0</v>
          </cell>
        </row>
        <row r="77">
          <cell r="AD77">
            <v>0</v>
          </cell>
        </row>
        <row r="78">
          <cell r="AD78">
            <v>0</v>
          </cell>
        </row>
        <row r="80">
          <cell r="AD80">
            <v>1</v>
          </cell>
        </row>
        <row r="81">
          <cell r="AD81">
            <v>0</v>
          </cell>
        </row>
        <row r="83">
          <cell r="AD83">
            <v>7</v>
          </cell>
        </row>
        <row r="84">
          <cell r="AD84">
            <v>0</v>
          </cell>
        </row>
        <row r="86">
          <cell r="AD86">
            <v>1</v>
          </cell>
        </row>
        <row r="87">
          <cell r="AD87">
            <v>0</v>
          </cell>
        </row>
        <row r="89">
          <cell r="AD89">
            <v>5</v>
          </cell>
        </row>
        <row r="90">
          <cell r="AD90">
            <v>0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1">
          <cell r="R1" t="str">
            <v>SQ9</v>
          </cell>
        </row>
        <row r="2">
          <cell r="R2" t="str">
            <v>SQ9</v>
          </cell>
        </row>
        <row r="3">
          <cell r="R3" t="str">
            <v>SQ9</v>
          </cell>
        </row>
        <row r="8">
          <cell r="R8" t="str">
            <v>Dato</v>
          </cell>
          <cell r="W8" t="str">
            <v>Dato</v>
          </cell>
        </row>
        <row r="9">
          <cell r="R9">
            <v>4950638</v>
          </cell>
          <cell r="W9">
            <v>2474480</v>
          </cell>
        </row>
        <row r="10">
          <cell r="R10">
            <v>76228</v>
          </cell>
          <cell r="W10">
            <v>202420</v>
          </cell>
        </row>
        <row r="11">
          <cell r="R11">
            <v>56680</v>
          </cell>
          <cell r="W11">
            <v>2282364</v>
          </cell>
        </row>
        <row r="12">
          <cell r="R12">
            <v>0</v>
          </cell>
          <cell r="W12">
            <v>0</v>
          </cell>
        </row>
        <row r="13">
          <cell r="R13">
            <v>0</v>
          </cell>
          <cell r="W13">
            <v>0</v>
          </cell>
        </row>
        <row r="14">
          <cell r="R14">
            <v>0</v>
          </cell>
          <cell r="W14">
            <v>0</v>
          </cell>
        </row>
        <row r="15">
          <cell r="R15">
            <v>196833</v>
          </cell>
          <cell r="W15">
            <v>0</v>
          </cell>
        </row>
        <row r="16">
          <cell r="R16">
            <v>0</v>
          </cell>
        </row>
        <row r="17">
          <cell r="R17">
            <v>7367</v>
          </cell>
        </row>
        <row r="18">
          <cell r="R18">
            <v>0</v>
          </cell>
        </row>
        <row r="21">
          <cell r="R21">
            <v>0</v>
          </cell>
        </row>
        <row r="22">
          <cell r="R22">
            <v>64972</v>
          </cell>
        </row>
        <row r="23">
          <cell r="R23">
            <v>0</v>
          </cell>
        </row>
        <row r="24">
          <cell r="R24">
            <v>0</v>
          </cell>
        </row>
        <row r="27">
          <cell r="R27">
            <v>0</v>
          </cell>
        </row>
        <row r="28">
          <cell r="R28">
            <v>56680</v>
          </cell>
        </row>
        <row r="29">
          <cell r="R29">
            <v>0</v>
          </cell>
        </row>
        <row r="30">
          <cell r="R30">
            <v>0</v>
          </cell>
        </row>
        <row r="31">
          <cell r="R31">
            <v>0</v>
          </cell>
        </row>
        <row r="36">
          <cell r="R36">
            <v>1368104</v>
          </cell>
          <cell r="W36">
            <v>1494413</v>
          </cell>
        </row>
        <row r="37">
          <cell r="R37">
            <v>49888</v>
          </cell>
          <cell r="W37">
            <v>0</v>
          </cell>
        </row>
        <row r="38">
          <cell r="R38">
            <v>0</v>
          </cell>
          <cell r="W38">
            <v>0</v>
          </cell>
        </row>
        <row r="39">
          <cell r="R39">
            <v>0</v>
          </cell>
          <cell r="W39">
            <v>29120</v>
          </cell>
        </row>
        <row r="40">
          <cell r="R40">
            <v>0</v>
          </cell>
          <cell r="W40">
            <v>1229761</v>
          </cell>
        </row>
        <row r="41">
          <cell r="R41">
            <v>54395</v>
          </cell>
        </row>
        <row r="42">
          <cell r="R42">
            <v>3099</v>
          </cell>
        </row>
        <row r="43">
          <cell r="R43">
            <v>17601</v>
          </cell>
        </row>
        <row r="46">
          <cell r="R46">
            <v>35948</v>
          </cell>
        </row>
        <row r="47">
          <cell r="R47">
            <v>0</v>
          </cell>
        </row>
        <row r="48">
          <cell r="R48">
            <v>323135</v>
          </cell>
        </row>
        <row r="49">
          <cell r="R49">
            <v>0</v>
          </cell>
        </row>
        <row r="50">
          <cell r="R50">
            <v>0</v>
          </cell>
        </row>
        <row r="51">
          <cell r="R51">
            <v>32996</v>
          </cell>
        </row>
        <row r="52">
          <cell r="R52">
            <v>0</v>
          </cell>
        </row>
        <row r="53">
          <cell r="R53">
            <v>0</v>
          </cell>
        </row>
        <row r="54">
          <cell r="R54">
            <v>0</v>
          </cell>
        </row>
        <row r="57">
          <cell r="R57">
            <v>0</v>
          </cell>
        </row>
        <row r="58">
          <cell r="R58">
            <v>0</v>
          </cell>
        </row>
        <row r="59">
          <cell r="R59">
            <v>0</v>
          </cell>
        </row>
        <row r="60">
          <cell r="R60">
            <v>35948</v>
          </cell>
        </row>
        <row r="61">
          <cell r="R61">
            <v>0</v>
          </cell>
        </row>
        <row r="62">
          <cell r="R62">
            <v>0</v>
          </cell>
        </row>
        <row r="63">
          <cell r="R63">
            <v>0</v>
          </cell>
        </row>
        <row r="68">
          <cell r="R68">
            <v>992681</v>
          </cell>
          <cell r="W68">
            <v>680262</v>
          </cell>
        </row>
        <row r="69">
          <cell r="R69">
            <v>99775</v>
          </cell>
          <cell r="W69">
            <v>0</v>
          </cell>
        </row>
        <row r="70">
          <cell r="R70">
            <v>0</v>
          </cell>
          <cell r="W70">
            <v>0</v>
          </cell>
        </row>
        <row r="71">
          <cell r="R71">
            <v>0</v>
          </cell>
          <cell r="W71">
            <v>0</v>
          </cell>
        </row>
        <row r="72">
          <cell r="R72">
            <v>0</v>
          </cell>
        </row>
        <row r="73">
          <cell r="R73">
            <v>39468</v>
          </cell>
        </row>
        <row r="74">
          <cell r="R74">
            <v>116559</v>
          </cell>
        </row>
        <row r="75">
          <cell r="R75">
            <v>1631</v>
          </cell>
        </row>
        <row r="76">
          <cell r="R76">
            <v>0</v>
          </cell>
        </row>
        <row r="79">
          <cell r="R79">
            <v>0</v>
          </cell>
        </row>
        <row r="80">
          <cell r="R80">
            <v>0</v>
          </cell>
        </row>
        <row r="81">
          <cell r="R81">
            <v>0</v>
          </cell>
        </row>
        <row r="82">
          <cell r="R82">
            <v>0</v>
          </cell>
        </row>
        <row r="83">
          <cell r="R83">
            <v>0</v>
          </cell>
        </row>
        <row r="86">
          <cell r="R86">
            <v>0</v>
          </cell>
        </row>
        <row r="87">
          <cell r="R87">
            <v>0</v>
          </cell>
        </row>
        <row r="88">
          <cell r="R88">
            <v>0</v>
          </cell>
        </row>
        <row r="89">
          <cell r="R89">
            <v>0</v>
          </cell>
        </row>
        <row r="90">
          <cell r="R90">
            <v>0</v>
          </cell>
        </row>
      </sheetData>
      <sheetData sheetId="63"/>
      <sheetData sheetId="64">
        <row r="1">
          <cell r="R1" t="str">
            <v>SQ9</v>
          </cell>
        </row>
        <row r="2">
          <cell r="R2" t="str">
            <v>SQ9</v>
          </cell>
        </row>
        <row r="6">
          <cell r="R6" t="str">
            <v>Dato</v>
          </cell>
          <cell r="W6" t="str">
            <v>Dato</v>
          </cell>
        </row>
        <row r="7">
          <cell r="R7">
            <v>428999</v>
          </cell>
          <cell r="W7">
            <v>245733</v>
          </cell>
        </row>
        <row r="8">
          <cell r="R8">
            <v>6422</v>
          </cell>
          <cell r="W8">
            <v>70006</v>
          </cell>
        </row>
        <row r="9">
          <cell r="R9">
            <v>0</v>
          </cell>
          <cell r="W9">
            <v>0</v>
          </cell>
        </row>
        <row r="10">
          <cell r="R10">
            <v>0</v>
          </cell>
          <cell r="W10">
            <v>0</v>
          </cell>
        </row>
        <row r="11">
          <cell r="R11">
            <v>0</v>
          </cell>
          <cell r="W11">
            <v>0</v>
          </cell>
        </row>
        <row r="12">
          <cell r="R12">
            <v>15321</v>
          </cell>
        </row>
        <row r="13">
          <cell r="R13">
            <v>0</v>
          </cell>
        </row>
        <row r="14">
          <cell r="R14">
            <v>0</v>
          </cell>
        </row>
        <row r="15">
          <cell r="R15">
            <v>0</v>
          </cell>
        </row>
        <row r="16">
          <cell r="R16">
            <v>0</v>
          </cell>
        </row>
        <row r="19">
          <cell r="R19">
            <v>0</v>
          </cell>
        </row>
        <row r="20">
          <cell r="R20">
            <v>0</v>
          </cell>
        </row>
        <row r="21">
          <cell r="R21">
            <v>0</v>
          </cell>
        </row>
        <row r="24">
          <cell r="R24">
            <v>0</v>
          </cell>
        </row>
        <row r="25">
          <cell r="R25">
            <v>0</v>
          </cell>
        </row>
        <row r="26">
          <cell r="R26">
            <v>0</v>
          </cell>
        </row>
        <row r="27">
          <cell r="R27">
            <v>0</v>
          </cell>
        </row>
        <row r="28">
          <cell r="R28">
            <v>0</v>
          </cell>
        </row>
        <row r="33">
          <cell r="R33">
            <v>72456</v>
          </cell>
          <cell r="W33">
            <v>84282</v>
          </cell>
        </row>
        <row r="34">
          <cell r="R34">
            <v>10621</v>
          </cell>
          <cell r="W34">
            <v>0</v>
          </cell>
        </row>
        <row r="35">
          <cell r="R35">
            <v>0</v>
          </cell>
          <cell r="W35">
            <v>0</v>
          </cell>
        </row>
        <row r="36">
          <cell r="R36">
            <v>0</v>
          </cell>
          <cell r="W36">
            <v>62</v>
          </cell>
        </row>
        <row r="37">
          <cell r="R37">
            <v>0</v>
          </cell>
          <cell r="W37">
            <v>148568</v>
          </cell>
        </row>
        <row r="38">
          <cell r="R38">
            <v>2587</v>
          </cell>
        </row>
        <row r="39">
          <cell r="R39">
            <v>0</v>
          </cell>
        </row>
        <row r="40">
          <cell r="R40">
            <v>0</v>
          </cell>
        </row>
        <row r="43">
          <cell r="R43">
            <v>0</v>
          </cell>
        </row>
        <row r="44">
          <cell r="R44">
            <v>0</v>
          </cell>
        </row>
        <row r="45">
          <cell r="R45">
            <v>13565</v>
          </cell>
        </row>
        <row r="46">
          <cell r="R46">
            <v>0</v>
          </cell>
        </row>
        <row r="47">
          <cell r="R47">
            <v>0</v>
          </cell>
        </row>
        <row r="48">
          <cell r="R48">
            <v>0</v>
          </cell>
        </row>
        <row r="49">
          <cell r="R49">
            <v>0</v>
          </cell>
        </row>
        <row r="50">
          <cell r="R50">
            <v>0</v>
          </cell>
        </row>
        <row r="51">
          <cell r="R51">
            <v>0</v>
          </cell>
        </row>
        <row r="52">
          <cell r="R52">
            <v>0</v>
          </cell>
        </row>
        <row r="55">
          <cell r="R55">
            <v>0</v>
          </cell>
        </row>
        <row r="56">
          <cell r="R56">
            <v>0</v>
          </cell>
        </row>
        <row r="57">
          <cell r="R57">
            <v>0</v>
          </cell>
        </row>
        <row r="58">
          <cell r="R58">
            <v>0</v>
          </cell>
        </row>
        <row r="59">
          <cell r="R59">
            <v>0</v>
          </cell>
        </row>
        <row r="60">
          <cell r="R60">
            <v>0</v>
          </cell>
        </row>
      </sheetData>
      <sheetData sheetId="65"/>
      <sheetData sheetId="66">
        <row r="1">
          <cell r="R1" t="str">
            <v>SQ9</v>
          </cell>
        </row>
        <row r="2">
          <cell r="R2" t="str">
            <v>SQ9</v>
          </cell>
        </row>
        <row r="3">
          <cell r="R3" t="str">
            <v>SQ9</v>
          </cell>
        </row>
        <row r="6">
          <cell r="R6" t="str">
            <v>Dato</v>
          </cell>
          <cell r="W6" t="str">
            <v>Dato</v>
          </cell>
        </row>
        <row r="7">
          <cell r="R7">
            <v>3505164</v>
          </cell>
          <cell r="W7">
            <v>249224</v>
          </cell>
        </row>
        <row r="8">
          <cell r="R8">
            <v>108837</v>
          </cell>
          <cell r="W8">
            <v>1130853</v>
          </cell>
        </row>
        <row r="9">
          <cell r="R9">
            <v>100978</v>
          </cell>
          <cell r="W9">
            <v>678078</v>
          </cell>
        </row>
        <row r="10">
          <cell r="R10">
            <v>0</v>
          </cell>
          <cell r="W10">
            <v>1209238</v>
          </cell>
        </row>
        <row r="11">
          <cell r="R11">
            <v>0</v>
          </cell>
          <cell r="W11">
            <v>0</v>
          </cell>
        </row>
        <row r="12">
          <cell r="R12">
            <v>0</v>
          </cell>
          <cell r="W12">
            <v>10582</v>
          </cell>
        </row>
        <row r="13">
          <cell r="R13">
            <v>0</v>
          </cell>
          <cell r="W13">
            <v>0</v>
          </cell>
        </row>
        <row r="14">
          <cell r="R14">
            <v>0</v>
          </cell>
        </row>
        <row r="15">
          <cell r="R15">
            <v>45920</v>
          </cell>
        </row>
        <row r="16">
          <cell r="R16">
            <v>50135</v>
          </cell>
        </row>
        <row r="17">
          <cell r="R17">
            <v>116489</v>
          </cell>
        </row>
        <row r="18">
          <cell r="R18">
            <v>2479</v>
          </cell>
        </row>
        <row r="21">
          <cell r="R21">
            <v>0</v>
          </cell>
        </row>
        <row r="22">
          <cell r="R22">
            <v>0</v>
          </cell>
        </row>
        <row r="25">
          <cell r="R25">
            <v>0</v>
          </cell>
        </row>
        <row r="26">
          <cell r="R26">
            <v>116489</v>
          </cell>
        </row>
        <row r="27">
          <cell r="R27">
            <v>0</v>
          </cell>
        </row>
        <row r="28">
          <cell r="R28">
            <v>0</v>
          </cell>
        </row>
        <row r="29">
          <cell r="R29">
            <v>0</v>
          </cell>
        </row>
        <row r="30">
          <cell r="R30">
            <v>0</v>
          </cell>
        </row>
        <row r="35">
          <cell r="R35">
            <v>5612265</v>
          </cell>
          <cell r="W35">
            <v>3327138</v>
          </cell>
        </row>
        <row r="36">
          <cell r="R36">
            <v>155341</v>
          </cell>
          <cell r="W36">
            <v>0</v>
          </cell>
        </row>
        <row r="37">
          <cell r="R37">
            <v>183101</v>
          </cell>
          <cell r="W37">
            <v>1891743</v>
          </cell>
        </row>
        <row r="38">
          <cell r="R38">
            <v>0</v>
          </cell>
          <cell r="W38">
            <v>0</v>
          </cell>
        </row>
        <row r="39">
          <cell r="R39">
            <v>0</v>
          </cell>
          <cell r="W39">
            <v>0</v>
          </cell>
        </row>
        <row r="40">
          <cell r="R40">
            <v>0</v>
          </cell>
          <cell r="W40">
            <v>0</v>
          </cell>
        </row>
        <row r="41">
          <cell r="R41">
            <v>39048</v>
          </cell>
          <cell r="W41">
            <v>0</v>
          </cell>
        </row>
        <row r="42">
          <cell r="R42">
            <v>23258</v>
          </cell>
          <cell r="W42">
            <v>0</v>
          </cell>
        </row>
        <row r="43">
          <cell r="R43">
            <v>0</v>
          </cell>
          <cell r="W43">
            <v>0</v>
          </cell>
        </row>
        <row r="44">
          <cell r="R44">
            <v>173908</v>
          </cell>
          <cell r="W44">
            <v>2460929</v>
          </cell>
        </row>
        <row r="47">
          <cell r="R47">
            <v>81750</v>
          </cell>
        </row>
        <row r="48">
          <cell r="R48">
            <v>878756</v>
          </cell>
        </row>
        <row r="49">
          <cell r="R49">
            <v>0</v>
          </cell>
        </row>
        <row r="50">
          <cell r="R50">
            <v>0</v>
          </cell>
        </row>
        <row r="51">
          <cell r="R51">
            <v>0</v>
          </cell>
        </row>
        <row r="52">
          <cell r="R52">
            <v>0</v>
          </cell>
        </row>
        <row r="53">
          <cell r="R53">
            <v>0</v>
          </cell>
        </row>
        <row r="54">
          <cell r="R54">
            <v>0</v>
          </cell>
        </row>
        <row r="55">
          <cell r="R55">
            <v>0</v>
          </cell>
        </row>
        <row r="56">
          <cell r="R56">
            <v>52063</v>
          </cell>
        </row>
        <row r="57">
          <cell r="R57">
            <v>0</v>
          </cell>
        </row>
        <row r="58">
          <cell r="R58">
            <v>0</v>
          </cell>
        </row>
        <row r="61">
          <cell r="R61">
            <v>0</v>
          </cell>
        </row>
        <row r="62">
          <cell r="R62">
            <v>52063</v>
          </cell>
        </row>
        <row r="63">
          <cell r="R63">
            <v>0</v>
          </cell>
        </row>
        <row r="64">
          <cell r="R64">
            <v>0</v>
          </cell>
        </row>
        <row r="65">
          <cell r="R65">
            <v>0</v>
          </cell>
        </row>
        <row r="66">
          <cell r="R66">
            <v>0</v>
          </cell>
        </row>
        <row r="71">
          <cell r="R71">
            <v>1457166</v>
          </cell>
          <cell r="W71">
            <v>638988</v>
          </cell>
        </row>
        <row r="72">
          <cell r="W72">
            <v>781389</v>
          </cell>
        </row>
        <row r="73">
          <cell r="W73">
            <v>0</v>
          </cell>
        </row>
        <row r="74">
          <cell r="R74">
            <v>0</v>
          </cell>
          <cell r="W74">
            <v>36789</v>
          </cell>
        </row>
        <row r="75">
          <cell r="R75">
            <v>0</v>
          </cell>
        </row>
        <row r="76">
          <cell r="R76">
            <v>0</v>
          </cell>
        </row>
      </sheetData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>
        <row r="2">
          <cell r="A2" t="str">
            <v>ABBADIA CERRETO</v>
          </cell>
        </row>
        <row r="3">
          <cell r="A3" t="str">
            <v>ABBADIA LARIANA</v>
          </cell>
        </row>
        <row r="4">
          <cell r="A4" t="str">
            <v>ABBIATEGRASSO</v>
          </cell>
        </row>
        <row r="5">
          <cell r="A5" t="str">
            <v>ACQUAFREDDA</v>
          </cell>
        </row>
        <row r="6">
          <cell r="A6" t="str">
            <v>ACQUANEGRA CREMONESE</v>
          </cell>
        </row>
        <row r="7">
          <cell r="A7" t="str">
            <v>ACQUANEGRA SUL CHIESE</v>
          </cell>
        </row>
        <row r="8">
          <cell r="A8" t="str">
            <v>ADRARA SAN MARTINO</v>
          </cell>
        </row>
        <row r="9">
          <cell r="A9" t="str">
            <v>ADRARA SAN ROCCO</v>
          </cell>
        </row>
        <row r="10">
          <cell r="A10" t="str">
            <v>ADRO</v>
          </cell>
        </row>
        <row r="11">
          <cell r="A11" t="str">
            <v>AGNADELLO</v>
          </cell>
        </row>
        <row r="12">
          <cell r="A12" t="str">
            <v>AGNOSINE</v>
          </cell>
        </row>
        <row r="13">
          <cell r="A13" t="str">
            <v>AGRA</v>
          </cell>
        </row>
        <row r="14">
          <cell r="A14" t="str">
            <v>AGRATE BRIANZA</v>
          </cell>
        </row>
        <row r="15">
          <cell r="A15" t="str">
            <v>AICURZIO</v>
          </cell>
        </row>
        <row r="16">
          <cell r="A16" t="str">
            <v>AIRUNO</v>
          </cell>
        </row>
        <row r="17">
          <cell r="A17" t="str">
            <v>ALAGNA</v>
          </cell>
        </row>
        <row r="18">
          <cell r="A18" t="str">
            <v>ALBAIRATE</v>
          </cell>
        </row>
        <row r="19">
          <cell r="A19" t="str">
            <v>ALBANO SANT'ALESSANDRO</v>
          </cell>
        </row>
        <row r="20">
          <cell r="A20" t="str">
            <v>ALBAREDO ARNABOLDI</v>
          </cell>
        </row>
        <row r="21">
          <cell r="A21" t="str">
            <v>ALBAREDO PER SAN MARCO</v>
          </cell>
        </row>
        <row r="22">
          <cell r="A22" t="str">
            <v>ALBAVILLA</v>
          </cell>
        </row>
        <row r="23">
          <cell r="A23" t="str">
            <v>ALBESE CON CASSANO</v>
          </cell>
        </row>
        <row r="24">
          <cell r="A24" t="str">
            <v>ALBIATE</v>
          </cell>
        </row>
        <row r="25">
          <cell r="A25" t="str">
            <v>ALBINO</v>
          </cell>
        </row>
        <row r="26">
          <cell r="A26" t="str">
            <v>ALBIOLO</v>
          </cell>
        </row>
        <row r="27">
          <cell r="A27" t="str">
            <v>ALBIZZATE</v>
          </cell>
        </row>
        <row r="28">
          <cell r="A28" t="str">
            <v>ALBONESE</v>
          </cell>
        </row>
        <row r="29">
          <cell r="A29" t="str">
            <v>ALBOSAGGIA</v>
          </cell>
        </row>
        <row r="30">
          <cell r="A30" t="str">
            <v>ALBUZZANO</v>
          </cell>
        </row>
        <row r="31">
          <cell r="A31" t="str">
            <v>ALFIANELLO</v>
          </cell>
        </row>
        <row r="32">
          <cell r="A32" t="str">
            <v>ALGUA</v>
          </cell>
        </row>
        <row r="33">
          <cell r="A33" t="str">
            <v>ALME'</v>
          </cell>
        </row>
        <row r="34">
          <cell r="A34" t="str">
            <v>ALMENNO SAN BARTOLOMEO</v>
          </cell>
        </row>
        <row r="35">
          <cell r="A35" t="str">
            <v>ALMENNO SAN SALVATORE</v>
          </cell>
        </row>
        <row r="36">
          <cell r="A36" t="str">
            <v>ALSERIO</v>
          </cell>
        </row>
        <row r="37">
          <cell r="A37" t="str">
            <v>ALZANO LOMBARDO</v>
          </cell>
        </row>
        <row r="38">
          <cell r="A38" t="str">
            <v>ALZATE BRIANZA</v>
          </cell>
        </row>
        <row r="39">
          <cell r="A39" t="str">
            <v>AMBIVERE</v>
          </cell>
        </row>
        <row r="40">
          <cell r="A40" t="str">
            <v>ANDALO VALTELLINO</v>
          </cell>
        </row>
        <row r="41">
          <cell r="A41" t="str">
            <v>ANFO</v>
          </cell>
        </row>
        <row r="42">
          <cell r="A42" t="str">
            <v>ANGERA</v>
          </cell>
        </row>
        <row r="43">
          <cell r="A43" t="str">
            <v>ANGOLO TERME</v>
          </cell>
        </row>
        <row r="44">
          <cell r="A44" t="str">
            <v>ANNICCO</v>
          </cell>
        </row>
        <row r="45">
          <cell r="A45" t="str">
            <v>ANNONE DI BRIANZA</v>
          </cell>
        </row>
        <row r="46">
          <cell r="A46" t="str">
            <v>ANTEGNATE</v>
          </cell>
        </row>
        <row r="47">
          <cell r="A47" t="str">
            <v>ANZANO DEL PARCO</v>
          </cell>
        </row>
        <row r="48">
          <cell r="A48" t="str">
            <v>APPIANO GENTILE</v>
          </cell>
        </row>
        <row r="49">
          <cell r="A49" t="str">
            <v>APRICA</v>
          </cell>
        </row>
        <row r="50">
          <cell r="A50" t="str">
            <v>ARCENE</v>
          </cell>
        </row>
        <row r="51">
          <cell r="A51" t="str">
            <v>ARCISATE</v>
          </cell>
        </row>
        <row r="52">
          <cell r="A52" t="str">
            <v>ARCONATE</v>
          </cell>
        </row>
        <row r="53">
          <cell r="A53" t="str">
            <v>ARCORE</v>
          </cell>
        </row>
        <row r="54">
          <cell r="A54" t="str">
            <v>ARDENNO</v>
          </cell>
        </row>
        <row r="55">
          <cell r="A55" t="str">
            <v>ARDESIO</v>
          </cell>
        </row>
        <row r="56">
          <cell r="A56" t="str">
            <v>ARENA PO</v>
          </cell>
        </row>
        <row r="57">
          <cell r="A57" t="str">
            <v>ARESE</v>
          </cell>
        </row>
        <row r="58">
          <cell r="A58" t="str">
            <v>ARGEGNO</v>
          </cell>
        </row>
        <row r="59">
          <cell r="A59" t="str">
            <v>ARLUNO</v>
          </cell>
        </row>
        <row r="60">
          <cell r="A60" t="str">
            <v>AROSIO</v>
          </cell>
        </row>
        <row r="61">
          <cell r="A61" t="str">
            <v>ARSAGO SEPRIO</v>
          </cell>
        </row>
        <row r="62">
          <cell r="A62" t="str">
            <v>ARTOGNE</v>
          </cell>
        </row>
        <row r="63">
          <cell r="A63" t="str">
            <v>ARZAGO D'ADDA</v>
          </cell>
        </row>
        <row r="64">
          <cell r="A64" t="str">
            <v>ASOLA</v>
          </cell>
        </row>
        <row r="65">
          <cell r="A65" t="str">
            <v>ASSAGO</v>
          </cell>
        </row>
        <row r="66">
          <cell r="A66" t="str">
            <v>ASSO</v>
          </cell>
        </row>
        <row r="67">
          <cell r="A67" t="str">
            <v>AVERARA</v>
          </cell>
        </row>
        <row r="68">
          <cell r="A68" t="str">
            <v>AVIATICO</v>
          </cell>
        </row>
        <row r="69">
          <cell r="A69" t="str">
            <v>AVIGNO</v>
          </cell>
        </row>
        <row r="70">
          <cell r="A70" t="str">
            <v>AZZANELLO</v>
          </cell>
        </row>
        <row r="71">
          <cell r="A71" t="str">
            <v>AZZANO MELLA</v>
          </cell>
        </row>
        <row r="72">
          <cell r="A72" t="str">
            <v>AZZANO SAN PAOLO</v>
          </cell>
        </row>
        <row r="73">
          <cell r="A73" t="str">
            <v>AZZATE</v>
          </cell>
        </row>
        <row r="74">
          <cell r="A74" t="str">
            <v>AZZIO</v>
          </cell>
        </row>
        <row r="75">
          <cell r="A75" t="str">
            <v>AZZONE</v>
          </cell>
        </row>
        <row r="76">
          <cell r="A76" t="str">
            <v>BADIA PAVESE</v>
          </cell>
        </row>
        <row r="77">
          <cell r="A77" t="str">
            <v>BAGNARIA</v>
          </cell>
        </row>
        <row r="78">
          <cell r="A78" t="str">
            <v>BAGNATICA</v>
          </cell>
        </row>
        <row r="79">
          <cell r="A79" t="str">
            <v>BAGNOLO CREMASCO</v>
          </cell>
        </row>
        <row r="80">
          <cell r="A80" t="str">
            <v>BAGNOLO MELLA</v>
          </cell>
        </row>
        <row r="81">
          <cell r="A81" t="str">
            <v>BAGNOLO SAN VITO</v>
          </cell>
        </row>
        <row r="82">
          <cell r="A82" t="str">
            <v>BAGOLINO</v>
          </cell>
        </row>
        <row r="83">
          <cell r="A83" t="str">
            <v>BALLABIO</v>
          </cell>
        </row>
        <row r="84">
          <cell r="A84" t="str">
            <v>BARANZATE</v>
          </cell>
        </row>
        <row r="85">
          <cell r="A85" t="str">
            <v>BARANZATE</v>
          </cell>
        </row>
        <row r="86">
          <cell r="A86" t="str">
            <v>BARASSO</v>
          </cell>
        </row>
        <row r="87">
          <cell r="A87" t="str">
            <v>BARBARIGA</v>
          </cell>
        </row>
        <row r="88">
          <cell r="A88" t="str">
            <v>BARBATA</v>
          </cell>
        </row>
        <row r="89">
          <cell r="A89" t="str">
            <v>BARBIANELLO</v>
          </cell>
        </row>
        <row r="90">
          <cell r="A90" t="str">
            <v>BARDELLO</v>
          </cell>
        </row>
        <row r="91">
          <cell r="A91" t="str">
            <v>BAREGGIO</v>
          </cell>
        </row>
        <row r="92">
          <cell r="A92" t="str">
            <v>BARGHE</v>
          </cell>
        </row>
        <row r="93">
          <cell r="A93" t="str">
            <v>BARIANO</v>
          </cell>
        </row>
        <row r="94">
          <cell r="A94" t="str">
            <v>BARLASSINA</v>
          </cell>
        </row>
        <row r="95">
          <cell r="A95" t="str">
            <v>BARNI</v>
          </cell>
        </row>
        <row r="96">
          <cell r="A96" t="str">
            <v>BARZAGO</v>
          </cell>
        </row>
        <row r="97">
          <cell r="A97" t="str">
            <v>BARZANA</v>
          </cell>
        </row>
        <row r="98">
          <cell r="A98" t="str">
            <v>BARZANO'</v>
          </cell>
        </row>
        <row r="99">
          <cell r="A99" t="str">
            <v>BARZIO</v>
          </cell>
        </row>
        <row r="100">
          <cell r="A100" t="str">
            <v>BASCAPE'</v>
          </cell>
        </row>
        <row r="101">
          <cell r="A101" t="str">
            <v>BASIANO</v>
          </cell>
        </row>
        <row r="102">
          <cell r="A102" t="str">
            <v>BASIGLIO</v>
          </cell>
        </row>
        <row r="103">
          <cell r="A103" t="str">
            <v>BASSANO BRESCIANO</v>
          </cell>
        </row>
        <row r="104">
          <cell r="A104" t="str">
            <v>BASTIDA DE'DOSSI</v>
          </cell>
        </row>
        <row r="105">
          <cell r="A105" t="str">
            <v>BASTIDA PANCARANA</v>
          </cell>
        </row>
        <row r="106">
          <cell r="A106" t="str">
            <v>BATTUDA</v>
          </cell>
        </row>
        <row r="107">
          <cell r="A107" t="str">
            <v>BEDERO VALCUVIA</v>
          </cell>
        </row>
        <row r="108">
          <cell r="A108" t="str">
            <v>BEDIZZOLE</v>
          </cell>
        </row>
        <row r="109">
          <cell r="A109" t="str">
            <v>BEDULITA</v>
          </cell>
        </row>
        <row r="110">
          <cell r="A110" t="str">
            <v>BELGIOIOSO</v>
          </cell>
        </row>
        <row r="111">
          <cell r="A111" t="str">
            <v>BELLAGIO</v>
          </cell>
        </row>
        <row r="112">
          <cell r="A112" t="str">
            <v>BELLANO</v>
          </cell>
        </row>
        <row r="113">
          <cell r="A113" t="str">
            <v>BELLINZAGO LOMBARDO</v>
          </cell>
        </row>
        <row r="114">
          <cell r="A114" t="str">
            <v>BELLUSCO</v>
          </cell>
        </row>
        <row r="115">
          <cell r="A115" t="str">
            <v>BEMA</v>
          </cell>
        </row>
        <row r="116">
          <cell r="A116" t="str">
            <v>BENE LARIO</v>
          </cell>
        </row>
        <row r="117">
          <cell r="A117" t="str">
            <v>BERBENNO</v>
          </cell>
        </row>
        <row r="118">
          <cell r="A118" t="str">
            <v>BERBENNO DI VALTELLINA</v>
          </cell>
        </row>
        <row r="119">
          <cell r="A119" t="str">
            <v>BEREGAZZO CON FIGLIARO</v>
          </cell>
        </row>
        <row r="120">
          <cell r="A120" t="str">
            <v>BEREGUARDO</v>
          </cell>
        </row>
        <row r="121">
          <cell r="A121" t="str">
            <v>BERGAMO</v>
          </cell>
        </row>
        <row r="122">
          <cell r="A122" t="str">
            <v>BERLINGO</v>
          </cell>
        </row>
        <row r="123">
          <cell r="A123" t="str">
            <v>BERNAREGGIO</v>
          </cell>
        </row>
        <row r="124">
          <cell r="A124" t="str">
            <v>BERNATE TICINO</v>
          </cell>
        </row>
        <row r="125">
          <cell r="A125" t="str">
            <v>BERTONICO</v>
          </cell>
        </row>
        <row r="126">
          <cell r="A126" t="str">
            <v>BERZO DEMO</v>
          </cell>
        </row>
        <row r="127">
          <cell r="A127" t="str">
            <v>BERZO INFERIORE</v>
          </cell>
        </row>
        <row r="128">
          <cell r="A128" t="str">
            <v>BERZO SAN FERMO</v>
          </cell>
        </row>
        <row r="129">
          <cell r="A129" t="str">
            <v>BESANA IN BRIANZA</v>
          </cell>
        </row>
        <row r="130">
          <cell r="A130" t="str">
            <v>BESANO</v>
          </cell>
        </row>
        <row r="131">
          <cell r="A131" t="str">
            <v>BESATE</v>
          </cell>
        </row>
        <row r="132">
          <cell r="A132" t="str">
            <v>BESNATE</v>
          </cell>
        </row>
        <row r="133">
          <cell r="A133" t="str">
            <v>BESOZZO</v>
          </cell>
        </row>
        <row r="134">
          <cell r="A134" t="str">
            <v>BIANDRONNO</v>
          </cell>
        </row>
        <row r="135">
          <cell r="A135" t="str">
            <v>BIANZANO</v>
          </cell>
        </row>
        <row r="136">
          <cell r="A136" t="str">
            <v>BIANZONE</v>
          </cell>
        </row>
        <row r="137">
          <cell r="A137" t="str">
            <v>BIASSONO</v>
          </cell>
        </row>
        <row r="138">
          <cell r="A138" t="str">
            <v>BIENNO</v>
          </cell>
        </row>
        <row r="139">
          <cell r="A139" t="str">
            <v>BIGARELLO</v>
          </cell>
        </row>
        <row r="140">
          <cell r="A140" t="str">
            <v>BINAGO</v>
          </cell>
        </row>
        <row r="141">
          <cell r="A141" t="str">
            <v>BINASCO</v>
          </cell>
        </row>
        <row r="142">
          <cell r="A142" t="str">
            <v>BIONE</v>
          </cell>
        </row>
        <row r="143">
          <cell r="A143" t="str">
            <v>BISUSCHIO</v>
          </cell>
        </row>
        <row r="144">
          <cell r="A144" t="str">
            <v>BIZZARONE</v>
          </cell>
        </row>
        <row r="145">
          <cell r="A145" t="str">
            <v>BLELLO</v>
          </cell>
        </row>
        <row r="146">
          <cell r="A146" t="str">
            <v>BLESSAGNO</v>
          </cell>
        </row>
        <row r="147">
          <cell r="A147" t="str">
            <v>BLEVIO</v>
          </cell>
        </row>
        <row r="148">
          <cell r="A148" t="str">
            <v>BODIO LOMNAGO</v>
          </cell>
        </row>
        <row r="149">
          <cell r="A149" t="str">
            <v>BOFFALORA D'ADDA</v>
          </cell>
        </row>
        <row r="150">
          <cell r="A150" t="str">
            <v>BOFFALORA SOPRA TICINO</v>
          </cell>
        </row>
        <row r="151">
          <cell r="A151" t="str">
            <v>BOLGARE</v>
          </cell>
        </row>
        <row r="152">
          <cell r="A152" t="str">
            <v>BOLLATE</v>
          </cell>
        </row>
        <row r="153">
          <cell r="A153" t="str">
            <v>BOLTIERE</v>
          </cell>
        </row>
        <row r="154">
          <cell r="A154" t="str">
            <v>BONATE SOPRA</v>
          </cell>
        </row>
        <row r="155">
          <cell r="A155" t="str">
            <v>BONATE SOTTO</v>
          </cell>
        </row>
        <row r="156">
          <cell r="A156" t="str">
            <v>BONEMERSE</v>
          </cell>
        </row>
        <row r="157">
          <cell r="A157" t="str">
            <v>BORDOLANO</v>
          </cell>
        </row>
        <row r="158">
          <cell r="A158" t="str">
            <v>BORGARELLO</v>
          </cell>
        </row>
        <row r="159">
          <cell r="A159" t="str">
            <v>BORGHETTO LODIGIANO</v>
          </cell>
        </row>
        <row r="160">
          <cell r="A160" t="str">
            <v>BORGO DI TERZO</v>
          </cell>
        </row>
        <row r="161">
          <cell r="A161" t="str">
            <v>BORGO PRIOLO</v>
          </cell>
        </row>
        <row r="162">
          <cell r="A162" t="str">
            <v>BORGO SAN GIACOMO</v>
          </cell>
        </row>
        <row r="163">
          <cell r="A163" t="str">
            <v>BORGO SAN GIOVANNI</v>
          </cell>
        </row>
        <row r="164">
          <cell r="A164" t="str">
            <v>BORGO SAN SIRO</v>
          </cell>
        </row>
        <row r="165">
          <cell r="A165" t="str">
            <v>BORGOFORTE</v>
          </cell>
        </row>
        <row r="166">
          <cell r="A166" t="str">
            <v>BORGOFRANCO SUL PO</v>
          </cell>
        </row>
        <row r="167">
          <cell r="A167" t="str">
            <v>BORGORATTO MORMOROLO</v>
          </cell>
        </row>
        <row r="168">
          <cell r="A168" t="str">
            <v>BORGOSATOLLO</v>
          </cell>
        </row>
        <row r="169">
          <cell r="A169" t="str">
            <v>BORMIO</v>
          </cell>
        </row>
        <row r="170">
          <cell r="A170" t="str">
            <v>BORNASCO</v>
          </cell>
        </row>
        <row r="171">
          <cell r="A171" t="str">
            <v>BORNO</v>
          </cell>
        </row>
        <row r="172">
          <cell r="A172" t="str">
            <v>BOSISIO PARINI</v>
          </cell>
        </row>
        <row r="173">
          <cell r="A173" t="str">
            <v>BOSNASCO</v>
          </cell>
        </row>
        <row r="174">
          <cell r="A174" t="str">
            <v>BOSSICO</v>
          </cell>
        </row>
        <row r="175">
          <cell r="A175" t="str">
            <v>BOTTANUCO</v>
          </cell>
        </row>
        <row r="176">
          <cell r="A176" t="str">
            <v>BOTTICINO</v>
          </cell>
        </row>
        <row r="177">
          <cell r="A177" t="str">
            <v>BOVEGNO</v>
          </cell>
        </row>
        <row r="178">
          <cell r="A178" t="str">
            <v>BOVEZZO</v>
          </cell>
        </row>
        <row r="179">
          <cell r="A179" t="str">
            <v>BOVISIO-MASCIAGO</v>
          </cell>
        </row>
        <row r="180">
          <cell r="A180" t="str">
            <v>BOZZOLO</v>
          </cell>
        </row>
        <row r="181">
          <cell r="A181" t="str">
            <v>BRACCA</v>
          </cell>
        </row>
        <row r="182">
          <cell r="A182" t="str">
            <v>BRALLO DI PREGOLA</v>
          </cell>
        </row>
        <row r="183">
          <cell r="A183" t="str">
            <v>BRANDICO</v>
          </cell>
        </row>
        <row r="184">
          <cell r="A184" t="str">
            <v>BRANZI</v>
          </cell>
        </row>
        <row r="185">
          <cell r="A185" t="str">
            <v>BRAONE</v>
          </cell>
        </row>
        <row r="186">
          <cell r="A186" t="str">
            <v>BREBBIA</v>
          </cell>
        </row>
        <row r="187">
          <cell r="A187" t="str">
            <v>BREGANO</v>
          </cell>
        </row>
        <row r="188">
          <cell r="A188" t="str">
            <v>BREGNANO</v>
          </cell>
        </row>
        <row r="189">
          <cell r="A189" t="str">
            <v>BREMBATE DI SOPRA</v>
          </cell>
        </row>
        <row r="190">
          <cell r="A190" t="str">
            <v>BREMBATE SOTTO</v>
          </cell>
        </row>
        <row r="191">
          <cell r="A191" t="str">
            <v>BREMBILLA</v>
          </cell>
        </row>
        <row r="192">
          <cell r="A192" t="str">
            <v>BREMBIO</v>
          </cell>
        </row>
        <row r="193">
          <cell r="A193" t="str">
            <v>BREME</v>
          </cell>
        </row>
        <row r="194">
          <cell r="A194" t="str">
            <v>BRENNA</v>
          </cell>
        </row>
        <row r="195">
          <cell r="A195" t="str">
            <v>BRENO</v>
          </cell>
        </row>
        <row r="196">
          <cell r="A196" t="str">
            <v>BRENTA</v>
          </cell>
        </row>
        <row r="197">
          <cell r="A197" t="str">
            <v>BRESCIA</v>
          </cell>
        </row>
        <row r="198">
          <cell r="A198" t="str">
            <v>BRESSANA</v>
          </cell>
        </row>
        <row r="199">
          <cell r="A199" t="str">
            <v>BRESSANA BOTTARONE</v>
          </cell>
        </row>
        <row r="200">
          <cell r="A200" t="str">
            <v>BRESSO</v>
          </cell>
        </row>
        <row r="201">
          <cell r="A201" t="str">
            <v>BREZZO DI BEDERO</v>
          </cell>
        </row>
        <row r="202">
          <cell r="A202" t="str">
            <v>BRIENNO</v>
          </cell>
        </row>
        <row r="203">
          <cell r="A203" t="str">
            <v>BRIGNANO GERA D'ADDA</v>
          </cell>
        </row>
        <row r="204">
          <cell r="A204" t="str">
            <v>BRINZIO</v>
          </cell>
        </row>
        <row r="205">
          <cell r="A205" t="str">
            <v>BRIONE</v>
          </cell>
        </row>
        <row r="206">
          <cell r="A206" t="str">
            <v>BRIOSCO</v>
          </cell>
        </row>
        <row r="207">
          <cell r="A207" t="str">
            <v>BRISSAGO-VALTRAVAGLIA</v>
          </cell>
        </row>
        <row r="208">
          <cell r="A208" t="str">
            <v>BRIVIO</v>
          </cell>
        </row>
        <row r="209">
          <cell r="A209" t="str">
            <v>BRONI</v>
          </cell>
        </row>
        <row r="210">
          <cell r="A210" t="str">
            <v>BRUGHERIO</v>
          </cell>
        </row>
        <row r="211">
          <cell r="A211" t="str">
            <v>BRUMANO</v>
          </cell>
        </row>
        <row r="212">
          <cell r="A212" t="str">
            <v>BRUNATE</v>
          </cell>
        </row>
        <row r="213">
          <cell r="A213" t="str">
            <v>BRUNELLO</v>
          </cell>
        </row>
        <row r="214">
          <cell r="A214" t="str">
            <v>BRUSAPORTO</v>
          </cell>
        </row>
        <row r="215">
          <cell r="A215" t="str">
            <v>BRUSIMPIANO</v>
          </cell>
        </row>
        <row r="216">
          <cell r="A216" t="str">
            <v>BUBBIANO</v>
          </cell>
        </row>
        <row r="217">
          <cell r="A217" t="str">
            <v>BUCCINASCO</v>
          </cell>
        </row>
        <row r="218">
          <cell r="A218" t="str">
            <v>BUGLIO IN MONTE</v>
          </cell>
        </row>
        <row r="219">
          <cell r="A219" t="str">
            <v>BUGUGGIATE</v>
          </cell>
        </row>
        <row r="220">
          <cell r="A220" t="str">
            <v>BULCIAGO</v>
          </cell>
        </row>
        <row r="221">
          <cell r="A221" t="str">
            <v>BULGAROGRASSO</v>
          </cell>
        </row>
        <row r="222">
          <cell r="A222" t="str">
            <v>BURAGO DI MOLGORA</v>
          </cell>
        </row>
        <row r="223">
          <cell r="A223" t="str">
            <v>BUSCATE</v>
          </cell>
        </row>
        <row r="224">
          <cell r="A224" t="str">
            <v>BUSNAGO</v>
          </cell>
        </row>
        <row r="225">
          <cell r="A225" t="str">
            <v>BUSSERO</v>
          </cell>
        </row>
        <row r="226">
          <cell r="A226" t="str">
            <v>BUSTO ARSIZIO</v>
          </cell>
        </row>
        <row r="227">
          <cell r="A227" t="str">
            <v>BUSTO GAROLFO</v>
          </cell>
        </row>
        <row r="228">
          <cell r="A228" t="str">
            <v>CA' D'ANDREA</v>
          </cell>
        </row>
        <row r="229">
          <cell r="A229" t="str">
            <v>CABIATE</v>
          </cell>
        </row>
        <row r="230">
          <cell r="A230" t="str">
            <v>CADEGLIANO-VICONAGO</v>
          </cell>
        </row>
        <row r="231">
          <cell r="A231" t="str">
            <v>CADORAGO</v>
          </cell>
        </row>
        <row r="232">
          <cell r="A232" t="str">
            <v>CADREZZATE</v>
          </cell>
        </row>
        <row r="233">
          <cell r="A233" t="str">
            <v>CAGLIO</v>
          </cell>
        </row>
        <row r="234">
          <cell r="A234" t="str">
            <v>CAGNO</v>
          </cell>
        </row>
        <row r="235">
          <cell r="A235" t="str">
            <v>CAINO</v>
          </cell>
        </row>
        <row r="236">
          <cell r="A236" t="str">
            <v>CAIOLO</v>
          </cell>
        </row>
        <row r="237">
          <cell r="A237" t="str">
            <v>CAIRATE</v>
          </cell>
        </row>
        <row r="238">
          <cell r="A238" t="str">
            <v>CALCINATE</v>
          </cell>
        </row>
        <row r="239">
          <cell r="A239" t="str">
            <v>CALCINATO</v>
          </cell>
        </row>
        <row r="240">
          <cell r="A240" t="str">
            <v>CALCIO</v>
          </cell>
        </row>
        <row r="241">
          <cell r="A241" t="str">
            <v>CALCO</v>
          </cell>
        </row>
        <row r="242">
          <cell r="A242" t="str">
            <v>CALOLZIOCORTE</v>
          </cell>
        </row>
        <row r="243">
          <cell r="A243" t="str">
            <v>CALOLZIOCORTE</v>
          </cell>
        </row>
        <row r="244">
          <cell r="A244" t="str">
            <v>CALUSCO D'ADDA</v>
          </cell>
        </row>
        <row r="245">
          <cell r="A245" t="str">
            <v>CALVAGESE DELLA RIVIERA</v>
          </cell>
        </row>
        <row r="246">
          <cell r="A246" t="str">
            <v>CALVATONE</v>
          </cell>
        </row>
        <row r="247">
          <cell r="A247" t="str">
            <v>CALVENZANO</v>
          </cell>
        </row>
        <row r="248">
          <cell r="A248" t="str">
            <v>CALVIGNANO</v>
          </cell>
        </row>
        <row r="249">
          <cell r="A249" t="str">
            <v>CALVIGNASCO</v>
          </cell>
        </row>
        <row r="250">
          <cell r="A250" t="str">
            <v>CALVISANO</v>
          </cell>
        </row>
        <row r="251">
          <cell r="A251" t="str">
            <v>CAMAIRAGO</v>
          </cell>
        </row>
        <row r="252">
          <cell r="A252" t="str">
            <v>CAMBIAGO</v>
          </cell>
        </row>
        <row r="253">
          <cell r="A253" t="str">
            <v>CAMERATA CORNELLO</v>
          </cell>
        </row>
        <row r="254">
          <cell r="A254" t="str">
            <v>CAMISANO</v>
          </cell>
        </row>
        <row r="255">
          <cell r="A255" t="str">
            <v>CAMPAGNOLA CREMASCA</v>
          </cell>
        </row>
        <row r="256">
          <cell r="A256" t="str">
            <v>CAMPARADA</v>
          </cell>
        </row>
        <row r="257">
          <cell r="A257" t="str">
            <v>CAMPIONE (FRAZ.DI TREMOSINE)</v>
          </cell>
        </row>
        <row r="258">
          <cell r="A258" t="str">
            <v>CAMPIONE D'ITALIA</v>
          </cell>
        </row>
        <row r="259">
          <cell r="A259" t="str">
            <v>CAMPODOLCINO</v>
          </cell>
        </row>
        <row r="260">
          <cell r="A260" t="str">
            <v>CAMPOSPINOSO</v>
          </cell>
        </row>
        <row r="261">
          <cell r="A261" t="str">
            <v>CANDIA LOMELLINA</v>
          </cell>
        </row>
        <row r="262">
          <cell r="A262" t="str">
            <v>CANEGRATE</v>
          </cell>
        </row>
        <row r="263">
          <cell r="A263" t="str">
            <v>CANEVINO</v>
          </cell>
        </row>
        <row r="264">
          <cell r="A264" t="str">
            <v>CANNETO PAVESE</v>
          </cell>
        </row>
        <row r="265">
          <cell r="A265" t="str">
            <v>CANNETO SULL'OGLIO</v>
          </cell>
        </row>
        <row r="266">
          <cell r="A266" t="str">
            <v>CANONICA D'ADDA</v>
          </cell>
        </row>
        <row r="267">
          <cell r="A267" t="str">
            <v>CANTELLO</v>
          </cell>
        </row>
        <row r="268">
          <cell r="A268" t="str">
            <v>CANTU'</v>
          </cell>
        </row>
        <row r="269">
          <cell r="A269" t="str">
            <v>CANZO</v>
          </cell>
        </row>
        <row r="270">
          <cell r="A270" t="str">
            <v>CAPERGNANICA</v>
          </cell>
        </row>
        <row r="271">
          <cell r="A271" t="str">
            <v>CAPIAGO INTIMIANO</v>
          </cell>
        </row>
        <row r="272">
          <cell r="A272" t="str">
            <v>CAPIZZONE</v>
          </cell>
        </row>
        <row r="273">
          <cell r="A273" t="str">
            <v>CAPO DI PONTE</v>
          </cell>
        </row>
        <row r="274">
          <cell r="A274" t="str">
            <v>CAPONAGO</v>
          </cell>
        </row>
        <row r="275">
          <cell r="A275" t="str">
            <v>CAPOVALLE</v>
          </cell>
        </row>
        <row r="276">
          <cell r="A276" t="str">
            <v>CAPPELLA CANTONE</v>
          </cell>
        </row>
        <row r="277">
          <cell r="A277" t="str">
            <v>CAPPELLA DE'PICENARDI</v>
          </cell>
        </row>
        <row r="278">
          <cell r="A278" t="str">
            <v>CAPRALBA</v>
          </cell>
        </row>
        <row r="279">
          <cell r="A279" t="str">
            <v>CAPRIANO DEL COLLE</v>
          </cell>
        </row>
        <row r="280">
          <cell r="A280" t="str">
            <v>CAPRIATE SAN GERVASIO</v>
          </cell>
        </row>
        <row r="281">
          <cell r="A281" t="str">
            <v>CAPRINO BERGAMASCO</v>
          </cell>
        </row>
        <row r="282">
          <cell r="A282" t="str">
            <v>CAPRIOLO</v>
          </cell>
        </row>
        <row r="283">
          <cell r="A283" t="str">
            <v>CARATE BRIANZA</v>
          </cell>
        </row>
        <row r="284">
          <cell r="A284" t="str">
            <v>CARATE URIO</v>
          </cell>
        </row>
        <row r="285">
          <cell r="A285" t="str">
            <v>CARAVAGGIO</v>
          </cell>
        </row>
        <row r="286">
          <cell r="A286" t="str">
            <v>CARAVATE</v>
          </cell>
        </row>
        <row r="287">
          <cell r="A287" t="str">
            <v>CARBONARA AL TICINO</v>
          </cell>
        </row>
        <row r="288">
          <cell r="A288" t="str">
            <v>CARBONARA DI PO</v>
          </cell>
        </row>
        <row r="289">
          <cell r="A289" t="str">
            <v>CARBONATE</v>
          </cell>
        </row>
        <row r="290">
          <cell r="A290" t="str">
            <v>CARDANO AL CAMPO</v>
          </cell>
        </row>
        <row r="291">
          <cell r="A291" t="str">
            <v>CARENNO</v>
          </cell>
        </row>
        <row r="292">
          <cell r="A292" t="str">
            <v>CARIMATE</v>
          </cell>
        </row>
        <row r="293">
          <cell r="A293" t="str">
            <v>CARLAZZO</v>
          </cell>
        </row>
        <row r="294">
          <cell r="A294" t="str">
            <v>CARNAGO</v>
          </cell>
        </row>
        <row r="295">
          <cell r="A295" t="str">
            <v>CARNATE</v>
          </cell>
        </row>
        <row r="296">
          <cell r="A296" t="str">
            <v>CAROBBIO DEGLI ANGELI</v>
          </cell>
        </row>
        <row r="297">
          <cell r="A297" t="str">
            <v>CARONA</v>
          </cell>
        </row>
        <row r="298">
          <cell r="A298" t="str">
            <v>CARONNO PERTUSELLA</v>
          </cell>
        </row>
        <row r="299">
          <cell r="A299" t="str">
            <v>CARONNO VARESINO</v>
          </cell>
        </row>
        <row r="300">
          <cell r="A300" t="str">
            <v>CARPENEDOLO</v>
          </cell>
        </row>
        <row r="301">
          <cell r="A301" t="str">
            <v>CARPIANO</v>
          </cell>
        </row>
        <row r="302">
          <cell r="A302" t="str">
            <v>CARUGATE</v>
          </cell>
        </row>
        <row r="303">
          <cell r="A303" t="str">
            <v>CARUGO</v>
          </cell>
        </row>
        <row r="304">
          <cell r="A304" t="str">
            <v>CARVICO</v>
          </cell>
        </row>
        <row r="305">
          <cell r="A305" t="str">
            <v>CASALBUTTANO ED UNITI</v>
          </cell>
        </row>
        <row r="306">
          <cell r="A306" t="str">
            <v>CASALE CREMASCO-VIDOLASCO</v>
          </cell>
        </row>
        <row r="307">
          <cell r="A307" t="str">
            <v>CASALE LITTA</v>
          </cell>
        </row>
        <row r="308">
          <cell r="A308" t="str">
            <v>CASALETTO CEREDANO</v>
          </cell>
        </row>
        <row r="309">
          <cell r="A309" t="str">
            <v>CASALETTO DI SOPRA</v>
          </cell>
        </row>
        <row r="310">
          <cell r="A310" t="str">
            <v>CASALETTO LODIGIANO</v>
          </cell>
        </row>
        <row r="311">
          <cell r="A311" t="str">
            <v>CASALETTO VAPRIO</v>
          </cell>
        </row>
        <row r="312">
          <cell r="A312" t="str">
            <v>CASALMAGGIORE</v>
          </cell>
        </row>
        <row r="313">
          <cell r="A313" t="str">
            <v>CASALMAIOCCO</v>
          </cell>
        </row>
        <row r="314">
          <cell r="A314" t="str">
            <v>CASALMORANO</v>
          </cell>
        </row>
        <row r="315">
          <cell r="A315" t="str">
            <v>CASALMORO</v>
          </cell>
        </row>
        <row r="316">
          <cell r="A316" t="str">
            <v>CASALOLDO</v>
          </cell>
        </row>
        <row r="317">
          <cell r="A317" t="str">
            <v>CASALPUSTERLENGO</v>
          </cell>
        </row>
        <row r="318">
          <cell r="A318" t="str">
            <v>CASALROMANO</v>
          </cell>
        </row>
        <row r="319">
          <cell r="A319" t="str">
            <v>CASALZUIGNO</v>
          </cell>
        </row>
        <row r="320">
          <cell r="A320" t="str">
            <v>CASANOVA LONATI</v>
          </cell>
        </row>
        <row r="321">
          <cell r="A321" t="str">
            <v>CASARGO</v>
          </cell>
        </row>
        <row r="322">
          <cell r="A322" t="str">
            <v>CASARILE</v>
          </cell>
        </row>
        <row r="323">
          <cell r="A323" t="str">
            <v>CASASCO D'INTELVI</v>
          </cell>
        </row>
        <row r="324">
          <cell r="A324" t="str">
            <v>CASATENOVO</v>
          </cell>
        </row>
        <row r="325">
          <cell r="A325" t="str">
            <v>CASATISMA</v>
          </cell>
        </row>
        <row r="326">
          <cell r="A326" t="str">
            <v>CASAZZA</v>
          </cell>
        </row>
        <row r="327">
          <cell r="A327" t="str">
            <v>CASCIAGO</v>
          </cell>
        </row>
        <row r="328">
          <cell r="A328" t="str">
            <v>CASEI GEROLA</v>
          </cell>
        </row>
        <row r="329">
          <cell r="A329" t="str">
            <v>CASELLE LANDI</v>
          </cell>
        </row>
        <row r="330">
          <cell r="A330" t="str">
            <v>CASELLE LURANI</v>
          </cell>
        </row>
        <row r="331">
          <cell r="A331" t="str">
            <v>CASIRATE D'ADDA</v>
          </cell>
        </row>
        <row r="332">
          <cell r="A332" t="str">
            <v>CASLINO D'ERBA</v>
          </cell>
        </row>
        <row r="333">
          <cell r="A333" t="str">
            <v>CASNATE CON BERNATE</v>
          </cell>
        </row>
        <row r="334">
          <cell r="A334" t="str">
            <v>CASNIGO</v>
          </cell>
        </row>
        <row r="335">
          <cell r="A335" t="str">
            <v>CASORATE PRIMO</v>
          </cell>
        </row>
        <row r="336">
          <cell r="A336" t="str">
            <v>CASORATE SEMPIONE</v>
          </cell>
        </row>
        <row r="337">
          <cell r="A337" t="str">
            <v>CASOREZZO</v>
          </cell>
        </row>
        <row r="338">
          <cell r="A338" t="str">
            <v>CASPOGGIO</v>
          </cell>
        </row>
        <row r="339">
          <cell r="A339" t="str">
            <v>CASSAGO BRIANZA</v>
          </cell>
        </row>
        <row r="340">
          <cell r="A340" t="str">
            <v>CASSANO D'ADDA</v>
          </cell>
        </row>
        <row r="341">
          <cell r="A341" t="str">
            <v>CASSANO MAGNAGO</v>
          </cell>
        </row>
        <row r="342">
          <cell r="A342" t="str">
            <v>CASSANO VALCUVIA</v>
          </cell>
        </row>
        <row r="343">
          <cell r="A343" t="str">
            <v>CASSIGLIO</v>
          </cell>
        </row>
        <row r="344">
          <cell r="A344" t="str">
            <v>CASSINA DE'PECCHI</v>
          </cell>
        </row>
        <row r="345">
          <cell r="A345" t="str">
            <v>CASSINA RIZZARDI</v>
          </cell>
        </row>
        <row r="346">
          <cell r="A346" t="str">
            <v>CASSINA VALSASSINA</v>
          </cell>
        </row>
        <row r="347">
          <cell r="A347" t="str">
            <v>CASSINETTA DI LUGAGNANO</v>
          </cell>
        </row>
        <row r="348">
          <cell r="A348" t="str">
            <v>CASSOLNOVO</v>
          </cell>
        </row>
        <row r="349">
          <cell r="A349" t="str">
            <v>CASTANA</v>
          </cell>
        </row>
        <row r="350">
          <cell r="A350" t="str">
            <v>CASTANO PRIMO</v>
          </cell>
        </row>
        <row r="351">
          <cell r="A351" t="str">
            <v>CASTEGGIO</v>
          </cell>
        </row>
        <row r="352">
          <cell r="A352" t="str">
            <v>CASTEGNATO</v>
          </cell>
        </row>
        <row r="353">
          <cell r="A353" t="str">
            <v>CASTEL D'ARIO</v>
          </cell>
        </row>
        <row r="354">
          <cell r="A354" t="str">
            <v>CASTEL GABBIANO</v>
          </cell>
        </row>
        <row r="355">
          <cell r="A355" t="str">
            <v>CASTEL GOFFREDO</v>
          </cell>
        </row>
        <row r="356">
          <cell r="A356" t="str">
            <v>CASTEL MELLA</v>
          </cell>
        </row>
        <row r="357">
          <cell r="A357" t="str">
            <v>CASTEL ROZZONE</v>
          </cell>
        </row>
        <row r="358">
          <cell r="A358" t="str">
            <v>CASTELBELFORTE</v>
          </cell>
        </row>
        <row r="359">
          <cell r="A359" t="str">
            <v>CASTELCOVATI</v>
          </cell>
        </row>
        <row r="360">
          <cell r="A360" t="str">
            <v>CASTELDIDONE</v>
          </cell>
        </row>
        <row r="361">
          <cell r="A361" t="str">
            <v>CASTELLANZA</v>
          </cell>
        </row>
        <row r="362">
          <cell r="A362" t="str">
            <v>CASTELLEONE</v>
          </cell>
        </row>
        <row r="363">
          <cell r="A363" t="str">
            <v>CASTELLETTO DI BRANDUZZO</v>
          </cell>
        </row>
        <row r="364">
          <cell r="A364" t="str">
            <v>CASTELLI CALEPIO</v>
          </cell>
        </row>
        <row r="365">
          <cell r="A365" t="str">
            <v>CASTELLO CABIAGLIO</v>
          </cell>
        </row>
        <row r="366">
          <cell r="A366" t="str">
            <v>CASTELLO D'AGOGNA</v>
          </cell>
        </row>
        <row r="367">
          <cell r="A367" t="str">
            <v>CASTELLO DELL'ACQUA</v>
          </cell>
        </row>
        <row r="368">
          <cell r="A368" t="str">
            <v>CASTELLO DI BRIANZA</v>
          </cell>
        </row>
        <row r="369">
          <cell r="A369" t="str">
            <v>CASTELLUCCHIO</v>
          </cell>
        </row>
        <row r="370">
          <cell r="A370" t="str">
            <v>CASTELMARTE</v>
          </cell>
        </row>
        <row r="371">
          <cell r="A371" t="str">
            <v>CASTELNOVETTO</v>
          </cell>
        </row>
        <row r="372">
          <cell r="A372" t="str">
            <v>CASTELNUOVO BOCCA D'ADDA</v>
          </cell>
        </row>
        <row r="373">
          <cell r="A373" t="str">
            <v>CASTELNUOVO BOZZENTE</v>
          </cell>
        </row>
        <row r="374">
          <cell r="A374" t="str">
            <v>CASTELSEPRIO</v>
          </cell>
        </row>
        <row r="375">
          <cell r="A375" t="str">
            <v>CASTELVECCANA</v>
          </cell>
        </row>
        <row r="376">
          <cell r="A376" t="str">
            <v>CASTELVENZAGO (FRAZ.DI LONATO)</v>
          </cell>
        </row>
        <row r="377">
          <cell r="A377" t="str">
            <v>CASTELVERDE</v>
          </cell>
        </row>
        <row r="378">
          <cell r="A378" t="str">
            <v>CASTELVISCONTI</v>
          </cell>
        </row>
        <row r="379">
          <cell r="A379" t="str">
            <v>CASTENEDOLO</v>
          </cell>
        </row>
        <row r="380">
          <cell r="A380" t="str">
            <v>CASTIGLIONE D'ADDA</v>
          </cell>
        </row>
        <row r="381">
          <cell r="A381" t="str">
            <v>CASTIGLIONE D'INTELVI</v>
          </cell>
        </row>
        <row r="382">
          <cell r="A382" t="str">
            <v>CASTIGLIONE DELLE STIVIERE</v>
          </cell>
        </row>
        <row r="383">
          <cell r="A383" t="str">
            <v>CASTIGLIONE OLONA</v>
          </cell>
        </row>
        <row r="384">
          <cell r="A384" t="str">
            <v>CASTIONE ANDEVENNO</v>
          </cell>
        </row>
        <row r="385">
          <cell r="A385" t="str">
            <v>CASTIONE DELLA PRESOLANA</v>
          </cell>
        </row>
        <row r="386">
          <cell r="A386" t="str">
            <v>CASTIRAGA VIDARDO</v>
          </cell>
        </row>
        <row r="387">
          <cell r="A387" t="str">
            <v>CASTO</v>
          </cell>
        </row>
        <row r="388">
          <cell r="A388" t="str">
            <v>CASTREZZATO</v>
          </cell>
        </row>
        <row r="389">
          <cell r="A389" t="str">
            <v>CASTRO</v>
          </cell>
        </row>
        <row r="390">
          <cell r="A390" t="str">
            <v>CASTRONNO</v>
          </cell>
        </row>
        <row r="391">
          <cell r="A391" t="str">
            <v>CAVA MANARA</v>
          </cell>
        </row>
        <row r="392">
          <cell r="A392" t="str">
            <v>CAVACURTA</v>
          </cell>
        </row>
        <row r="393">
          <cell r="A393" t="str">
            <v>CAVALLASCA</v>
          </cell>
        </row>
        <row r="394">
          <cell r="A394" t="str">
            <v>CAVARGNA</v>
          </cell>
        </row>
        <row r="395">
          <cell r="A395" t="str">
            <v>CAVARIA CON PREMEZZO</v>
          </cell>
        </row>
        <row r="396">
          <cell r="A396" t="str">
            <v>CAVENAGO D'ADDA</v>
          </cell>
        </row>
        <row r="397">
          <cell r="A397" t="str">
            <v>CAVENAGO DI BRIANZA</v>
          </cell>
        </row>
        <row r="398">
          <cell r="A398" t="str">
            <v>CAVERNAGO</v>
          </cell>
        </row>
        <row r="399">
          <cell r="A399" t="str">
            <v>CAVRIANA</v>
          </cell>
        </row>
        <row r="400">
          <cell r="A400" t="str">
            <v>CAZZAGO BRABBIA</v>
          </cell>
        </row>
        <row r="401">
          <cell r="A401" t="str">
            <v>CAZZAGO SAN MARTINO</v>
          </cell>
        </row>
        <row r="402">
          <cell r="A402" t="str">
            <v>CAZZANO SANT'ANDREA</v>
          </cell>
        </row>
        <row r="403">
          <cell r="A403" t="str">
            <v>CECIMA</v>
          </cell>
        </row>
        <row r="404">
          <cell r="A404" t="str">
            <v>CEDEGOLO</v>
          </cell>
        </row>
        <row r="405">
          <cell r="A405" t="str">
            <v>CEDRASCO</v>
          </cell>
        </row>
        <row r="406">
          <cell r="A406" t="str">
            <v>CELLA DATI</v>
          </cell>
        </row>
        <row r="407">
          <cell r="A407" t="str">
            <v>CELLATICA</v>
          </cell>
        </row>
        <row r="408">
          <cell r="A408" t="str">
            <v>CENATE SOPRA</v>
          </cell>
        </row>
        <row r="409">
          <cell r="A409" t="str">
            <v>CENATE SOTTO</v>
          </cell>
        </row>
        <row r="410">
          <cell r="A410" t="str">
            <v>CENE</v>
          </cell>
        </row>
        <row r="411">
          <cell r="A411" t="str">
            <v>CENTENARO (FRAZ.DI LONATO)</v>
          </cell>
        </row>
        <row r="412">
          <cell r="A412" t="str">
            <v>CERANO D'INTELVI</v>
          </cell>
        </row>
        <row r="413">
          <cell r="A413" t="str">
            <v>CERANOVA</v>
          </cell>
        </row>
        <row r="414">
          <cell r="A414" t="str">
            <v>CERCINO</v>
          </cell>
        </row>
        <row r="415">
          <cell r="A415" t="str">
            <v>CERESARA</v>
          </cell>
        </row>
        <row r="416">
          <cell r="A416" t="str">
            <v>CERETE</v>
          </cell>
        </row>
        <row r="417">
          <cell r="A417" t="str">
            <v>CERETTO LOMELLINA</v>
          </cell>
        </row>
        <row r="418">
          <cell r="A418" t="str">
            <v>CERGNAGO</v>
          </cell>
        </row>
        <row r="419">
          <cell r="A419" t="str">
            <v>CERIANO LAGHETTO</v>
          </cell>
        </row>
        <row r="420">
          <cell r="A420" t="str">
            <v>CERMENATE</v>
          </cell>
        </row>
        <row r="421">
          <cell r="A421" t="str">
            <v>CERNOBBIO</v>
          </cell>
        </row>
        <row r="422">
          <cell r="A422" t="str">
            <v>CERNUSCO LOMBARDONE</v>
          </cell>
        </row>
        <row r="423">
          <cell r="A423" t="str">
            <v>CERNUSCO SUL NAVIGLIO</v>
          </cell>
        </row>
        <row r="424">
          <cell r="A424" t="str">
            <v>CERRO AL LAMBRO</v>
          </cell>
        </row>
        <row r="425">
          <cell r="A425" t="str">
            <v>CERRO MAGGIORE</v>
          </cell>
        </row>
        <row r="426">
          <cell r="A426" t="str">
            <v>CERTOSA DI PAVIA</v>
          </cell>
        </row>
        <row r="427">
          <cell r="A427" t="str">
            <v>CERVENO</v>
          </cell>
        </row>
        <row r="428">
          <cell r="A428" t="str">
            <v>CERVESINA</v>
          </cell>
        </row>
        <row r="429">
          <cell r="A429" t="str">
            <v>CERVIGNANO D'ADDA</v>
          </cell>
        </row>
        <row r="430">
          <cell r="A430" t="str">
            <v>CESANA BRIANZA</v>
          </cell>
        </row>
        <row r="431">
          <cell r="A431" t="str">
            <v>CESANO BOSCONE</v>
          </cell>
        </row>
        <row r="432">
          <cell r="A432" t="str">
            <v>CESANO MADERNO</v>
          </cell>
        </row>
        <row r="433">
          <cell r="A433" t="str">
            <v>CESATE</v>
          </cell>
        </row>
        <row r="434">
          <cell r="A434" t="str">
            <v>CETO</v>
          </cell>
        </row>
        <row r="435">
          <cell r="A435" t="str">
            <v>CEVO</v>
          </cell>
        </row>
        <row r="436">
          <cell r="A436" t="str">
            <v>CEVO (FRAZ.DI CIVO)</v>
          </cell>
        </row>
        <row r="437">
          <cell r="A437" t="str">
            <v>CHIARI</v>
          </cell>
        </row>
        <row r="438">
          <cell r="A438" t="str">
            <v>CHIAVENNA</v>
          </cell>
        </row>
        <row r="439">
          <cell r="A439" t="str">
            <v>CHIESA IN VALMALENCO</v>
          </cell>
        </row>
        <row r="440">
          <cell r="A440" t="str">
            <v>CHIEVE</v>
          </cell>
        </row>
        <row r="441">
          <cell r="A441" t="str">
            <v>CHIGNOLO D'ISOLA</v>
          </cell>
        </row>
        <row r="442">
          <cell r="A442" t="str">
            <v>CHIGNOLO PO</v>
          </cell>
        </row>
        <row r="443">
          <cell r="A443" t="str">
            <v>CHIUDUNO</v>
          </cell>
        </row>
        <row r="444">
          <cell r="A444" t="str">
            <v>CHIURO</v>
          </cell>
        </row>
        <row r="445">
          <cell r="A445" t="str">
            <v>CICOGNOLO</v>
          </cell>
        </row>
        <row r="446">
          <cell r="A446" t="str">
            <v>CIGOGNOLA</v>
          </cell>
        </row>
        <row r="447">
          <cell r="A447" t="str">
            <v>CIGOLE</v>
          </cell>
        </row>
        <row r="448">
          <cell r="A448" t="str">
            <v>CILAVEGNA</v>
          </cell>
        </row>
        <row r="449">
          <cell r="A449" t="str">
            <v>CIMBERGO</v>
          </cell>
        </row>
        <row r="450">
          <cell r="A450" t="str">
            <v>CINGIA DE'BOTTI</v>
          </cell>
        </row>
        <row r="451">
          <cell r="A451" t="str">
            <v>CINISELLO BALSAMO</v>
          </cell>
        </row>
        <row r="452">
          <cell r="A452" t="str">
            <v>CINO</v>
          </cell>
        </row>
        <row r="453">
          <cell r="A453" t="str">
            <v>CIRIMIDO</v>
          </cell>
        </row>
        <row r="454">
          <cell r="A454" t="str">
            <v>CISANO BERGAMASCO</v>
          </cell>
        </row>
        <row r="455">
          <cell r="A455" t="str">
            <v>CISERANO</v>
          </cell>
        </row>
        <row r="456">
          <cell r="A456" t="str">
            <v>CISLAGO</v>
          </cell>
        </row>
        <row r="457">
          <cell r="A457" t="str">
            <v>CISLIANO</v>
          </cell>
        </row>
        <row r="458">
          <cell r="A458" t="str">
            <v>CITTIGLIO</v>
          </cell>
        </row>
        <row r="459">
          <cell r="A459" t="str">
            <v>CIVATE</v>
          </cell>
        </row>
        <row r="460">
          <cell r="A460" t="str">
            <v>CIVENNA</v>
          </cell>
        </row>
        <row r="461">
          <cell r="A461" t="str">
            <v>CIVIDATE AL PIANO</v>
          </cell>
        </row>
        <row r="462">
          <cell r="A462" t="str">
            <v>CIVIDATE CAMUNO</v>
          </cell>
        </row>
        <row r="463">
          <cell r="A463" t="str">
            <v>CIVO</v>
          </cell>
        </row>
        <row r="464">
          <cell r="A464" t="str">
            <v>CLAINO CON OSTENO</v>
          </cell>
        </row>
        <row r="465">
          <cell r="A465" t="str">
            <v>CLIVIO</v>
          </cell>
        </row>
        <row r="466">
          <cell r="A466" t="str">
            <v>CLUSONE</v>
          </cell>
        </row>
        <row r="467">
          <cell r="A467" t="str">
            <v>COAREZZA (FRAZ.DI SOMMA LOMBARDO)</v>
          </cell>
        </row>
        <row r="468">
          <cell r="A468" t="str">
            <v>COCCAGLIO</v>
          </cell>
        </row>
        <row r="469">
          <cell r="A469" t="str">
            <v>COCQUIO-TREVISAGO</v>
          </cell>
        </row>
        <row r="470">
          <cell r="A470" t="str">
            <v>CODEVILLA</v>
          </cell>
        </row>
        <row r="471">
          <cell r="A471" t="str">
            <v>CODOGNO</v>
          </cell>
        </row>
        <row r="472">
          <cell r="A472" t="str">
            <v>COGLIATE</v>
          </cell>
        </row>
        <row r="473">
          <cell r="A473" t="str">
            <v>COLERE</v>
          </cell>
        </row>
        <row r="474">
          <cell r="A474" t="str">
            <v>COLICO</v>
          </cell>
        </row>
        <row r="475">
          <cell r="A475" t="str">
            <v>COLLE BRIANZA</v>
          </cell>
        </row>
        <row r="476">
          <cell r="A476" t="str">
            <v>COLLEBEATO</v>
          </cell>
        </row>
        <row r="477">
          <cell r="A477" t="str">
            <v>COLLIO</v>
          </cell>
        </row>
        <row r="478">
          <cell r="A478" t="str">
            <v>COLNAGO</v>
          </cell>
        </row>
        <row r="479">
          <cell r="A479" t="str">
            <v>COLOGNE</v>
          </cell>
        </row>
        <row r="480">
          <cell r="A480" t="str">
            <v>COLOGNO AL SERIO</v>
          </cell>
        </row>
        <row r="481">
          <cell r="A481" t="str">
            <v>COLOGNO MONZESE</v>
          </cell>
        </row>
        <row r="482">
          <cell r="A482" t="str">
            <v>COLONNO</v>
          </cell>
        </row>
        <row r="483">
          <cell r="A483" t="str">
            <v>COLORINA</v>
          </cell>
        </row>
        <row r="484">
          <cell r="A484" t="str">
            <v>COLTURANO</v>
          </cell>
        </row>
        <row r="485">
          <cell r="A485" t="str">
            <v>COLZATE</v>
          </cell>
        </row>
        <row r="486">
          <cell r="A486" t="str">
            <v>COMABBIO</v>
          </cell>
        </row>
        <row r="487">
          <cell r="A487" t="str">
            <v>COMAZZO</v>
          </cell>
        </row>
        <row r="488">
          <cell r="A488" t="str">
            <v>COMERIO</v>
          </cell>
        </row>
        <row r="489">
          <cell r="A489" t="str">
            <v>COMEZZANO-CIZZAGO</v>
          </cell>
        </row>
        <row r="490">
          <cell r="A490" t="str">
            <v>COMMESSAGGIO</v>
          </cell>
        </row>
        <row r="491">
          <cell r="A491" t="str">
            <v>COMO</v>
          </cell>
        </row>
        <row r="492">
          <cell r="A492" t="str">
            <v>COMUN NUOVO</v>
          </cell>
        </row>
        <row r="493">
          <cell r="A493" t="str">
            <v>CONCESIO</v>
          </cell>
        </row>
        <row r="494">
          <cell r="A494" t="str">
            <v>CONCOREZZO</v>
          </cell>
        </row>
        <row r="495">
          <cell r="A495" t="str">
            <v>CONFIENZA</v>
          </cell>
        </row>
        <row r="496">
          <cell r="A496" t="str">
            <v>CONSIGLIO DI RUMO</v>
          </cell>
        </row>
        <row r="497">
          <cell r="A497" t="str">
            <v>COPIANO</v>
          </cell>
        </row>
        <row r="498">
          <cell r="A498" t="str">
            <v>CORANA</v>
          </cell>
        </row>
        <row r="499">
          <cell r="A499" t="str">
            <v>CORBETTA</v>
          </cell>
        </row>
        <row r="500">
          <cell r="A500" t="str">
            <v>CORMANO</v>
          </cell>
        </row>
        <row r="501">
          <cell r="A501" t="str">
            <v>CORNA IMAGNA</v>
          </cell>
        </row>
        <row r="502">
          <cell r="A502" t="str">
            <v>CORNALBA</v>
          </cell>
        </row>
        <row r="503">
          <cell r="A503" t="str">
            <v>CORNALE</v>
          </cell>
        </row>
        <row r="504">
          <cell r="A504" t="str">
            <v>CORNAREDO</v>
          </cell>
        </row>
        <row r="505">
          <cell r="A505" t="str">
            <v>CORNATE D'ADDA</v>
          </cell>
        </row>
        <row r="506">
          <cell r="A506" t="str">
            <v>CORNEGLIANO LAUDENSE</v>
          </cell>
        </row>
        <row r="507">
          <cell r="A507" t="str">
            <v>CORNO GIOVINE</v>
          </cell>
        </row>
        <row r="508">
          <cell r="A508" t="str">
            <v>CORNOVECCHIO</v>
          </cell>
        </row>
        <row r="509">
          <cell r="A509" t="str">
            <v>CORREZZANA</v>
          </cell>
        </row>
        <row r="510">
          <cell r="A510" t="str">
            <v>CORRIDO</v>
          </cell>
        </row>
        <row r="511">
          <cell r="A511" t="str">
            <v>CORSICO</v>
          </cell>
        </row>
        <row r="512">
          <cell r="A512" t="str">
            <v>CORTE DE'CORTESI CON CIGNONE</v>
          </cell>
        </row>
        <row r="513">
          <cell r="A513" t="str">
            <v>CORTE DE'FRATI</v>
          </cell>
        </row>
        <row r="514">
          <cell r="A514" t="str">
            <v>CORTE FRANCA</v>
          </cell>
        </row>
        <row r="515">
          <cell r="A515" t="str">
            <v>CORTE PALASIO</v>
          </cell>
        </row>
        <row r="516">
          <cell r="A516" t="str">
            <v>CORTENO GOLGI</v>
          </cell>
        </row>
        <row r="517">
          <cell r="A517" t="str">
            <v>CORTENOVA</v>
          </cell>
        </row>
        <row r="518">
          <cell r="A518" t="str">
            <v>CORTENUOVA</v>
          </cell>
        </row>
        <row r="519">
          <cell r="A519" t="str">
            <v>CORTEOLONA</v>
          </cell>
        </row>
        <row r="520">
          <cell r="A520" t="str">
            <v>CORVINO SAN QUIRICO</v>
          </cell>
        </row>
        <row r="521">
          <cell r="A521" t="str">
            <v>CORZANO</v>
          </cell>
        </row>
        <row r="522">
          <cell r="A522" t="str">
            <v>COSIO VALTELLINO</v>
          </cell>
        </row>
        <row r="523">
          <cell r="A523" t="str">
            <v>COSTA DE'NOBILI</v>
          </cell>
        </row>
        <row r="524">
          <cell r="A524" t="str">
            <v>COSTA DI MEZZATE</v>
          </cell>
        </row>
        <row r="525">
          <cell r="A525" t="str">
            <v>COSTA DI SERINA</v>
          </cell>
        </row>
        <row r="526">
          <cell r="A526" t="str">
            <v>COSTA MASNAGA</v>
          </cell>
        </row>
        <row r="527">
          <cell r="A527" t="str">
            <v>COSTA VALLE IMAGNA</v>
          </cell>
        </row>
        <row r="528">
          <cell r="A528" t="str">
            <v>COSTA VOLPINO</v>
          </cell>
        </row>
        <row r="529">
          <cell r="A529" t="str">
            <v>COVO</v>
          </cell>
        </row>
        <row r="530">
          <cell r="A530" t="str">
            <v>COZZO</v>
          </cell>
        </row>
        <row r="531">
          <cell r="A531" t="str">
            <v>CRANDOLA VALSASSINA</v>
          </cell>
        </row>
        <row r="532">
          <cell r="A532" t="str">
            <v>CREDARO</v>
          </cell>
        </row>
        <row r="533">
          <cell r="A533" t="str">
            <v>CREDERA RUBBIANO</v>
          </cell>
        </row>
        <row r="534">
          <cell r="A534" t="str">
            <v>CREMA</v>
          </cell>
        </row>
        <row r="535">
          <cell r="A535" t="str">
            <v>CREMELLA</v>
          </cell>
        </row>
        <row r="536">
          <cell r="A536" t="str">
            <v>CREMENAGA</v>
          </cell>
        </row>
        <row r="537">
          <cell r="A537" t="str">
            <v>CREMENO</v>
          </cell>
        </row>
        <row r="538">
          <cell r="A538" t="str">
            <v>CREMIA</v>
          </cell>
        </row>
        <row r="539">
          <cell r="A539" t="str">
            <v>CREMONA</v>
          </cell>
        </row>
        <row r="540">
          <cell r="A540" t="str">
            <v>CREMOSANO</v>
          </cell>
        </row>
        <row r="541">
          <cell r="A541" t="str">
            <v>CRESPIATICA</v>
          </cell>
        </row>
        <row r="542">
          <cell r="A542" t="str">
            <v>CROSIO DELLA VALLE</v>
          </cell>
        </row>
        <row r="543">
          <cell r="A543" t="str">
            <v>CROTTA D'ADDA</v>
          </cell>
        </row>
        <row r="544">
          <cell r="A544" t="str">
            <v>CUASSO AL MONTE</v>
          </cell>
        </row>
        <row r="545">
          <cell r="A545" t="str">
            <v>CUCCIAGO</v>
          </cell>
        </row>
        <row r="546">
          <cell r="A546" t="str">
            <v>CUGGIONO</v>
          </cell>
        </row>
        <row r="547">
          <cell r="A547" t="str">
            <v>CUGLIATE-FABIASCO</v>
          </cell>
        </row>
        <row r="548">
          <cell r="A548" t="str">
            <v>CUMIGNANO SUL NAVIGLIO</v>
          </cell>
        </row>
        <row r="549">
          <cell r="A549" t="str">
            <v>CUNARDO</v>
          </cell>
        </row>
        <row r="550">
          <cell r="A550" t="str">
            <v>CURA CARPIGNANO</v>
          </cell>
        </row>
        <row r="551">
          <cell r="A551" t="str">
            <v>CURIGLIA CON MONTEVIASCO</v>
          </cell>
        </row>
        <row r="552">
          <cell r="A552" t="str">
            <v>CURNO</v>
          </cell>
        </row>
        <row r="553">
          <cell r="A553" t="str">
            <v>CURTATONE</v>
          </cell>
        </row>
        <row r="554">
          <cell r="A554" t="str">
            <v>CUSAGO</v>
          </cell>
        </row>
        <row r="555">
          <cell r="A555" t="str">
            <v>CUSANO MILANINO</v>
          </cell>
        </row>
        <row r="556">
          <cell r="A556" t="str">
            <v>CUSINO</v>
          </cell>
        </row>
        <row r="557">
          <cell r="A557" t="str">
            <v>CUSIO</v>
          </cell>
        </row>
        <row r="558">
          <cell r="A558" t="str">
            <v>CUVEGLIO</v>
          </cell>
        </row>
        <row r="559">
          <cell r="A559" t="str">
            <v>CUVIO</v>
          </cell>
        </row>
        <row r="560">
          <cell r="A560" t="str">
            <v>DAIRAGO</v>
          </cell>
        </row>
        <row r="561">
          <cell r="A561" t="str">
            <v>DALMINE</v>
          </cell>
        </row>
        <row r="562">
          <cell r="A562" t="str">
            <v>DARFO BOARIO TERME</v>
          </cell>
        </row>
        <row r="563">
          <cell r="A563" t="str">
            <v>DAVERIO</v>
          </cell>
        </row>
        <row r="564">
          <cell r="A564" t="str">
            <v>DAZIO</v>
          </cell>
        </row>
        <row r="565">
          <cell r="A565" t="str">
            <v>DELEBIO</v>
          </cell>
        </row>
        <row r="566">
          <cell r="A566" t="str">
            <v>DELLO</v>
          </cell>
        </row>
        <row r="567">
          <cell r="A567" t="str">
            <v>DEROVERE</v>
          </cell>
        </row>
        <row r="568">
          <cell r="A568" t="str">
            <v>DERVIO</v>
          </cell>
        </row>
        <row r="569">
          <cell r="A569" t="str">
            <v>DESENZANO DEL GARDA</v>
          </cell>
        </row>
        <row r="570">
          <cell r="A570" t="str">
            <v>DESIO</v>
          </cell>
        </row>
        <row r="571">
          <cell r="A571" t="str">
            <v>DIZZASCO</v>
          </cell>
        </row>
        <row r="572">
          <cell r="A572" t="str">
            <v>DOLZAGO</v>
          </cell>
        </row>
        <row r="573">
          <cell r="A573" t="str">
            <v>DOMASO</v>
          </cell>
        </row>
        <row r="574">
          <cell r="A574" t="str">
            <v>DONGO</v>
          </cell>
        </row>
        <row r="575">
          <cell r="A575" t="str">
            <v>DORIO</v>
          </cell>
        </row>
        <row r="576">
          <cell r="A576" t="str">
            <v>DORNO</v>
          </cell>
        </row>
        <row r="577">
          <cell r="A577" t="str">
            <v>DOSOLO</v>
          </cell>
        </row>
        <row r="578">
          <cell r="A578" t="str">
            <v>DOSSENA</v>
          </cell>
        </row>
        <row r="579">
          <cell r="A579" t="str">
            <v>DOSSO DEL LIRO</v>
          </cell>
        </row>
        <row r="580">
          <cell r="A580" t="str">
            <v>DOVERA</v>
          </cell>
        </row>
        <row r="581">
          <cell r="A581" t="str">
            <v>DRESANO</v>
          </cell>
        </row>
        <row r="582">
          <cell r="A582" t="str">
            <v>DREZZO</v>
          </cell>
        </row>
        <row r="583">
          <cell r="A583" t="str">
            <v>DRIZZONA</v>
          </cell>
        </row>
        <row r="584">
          <cell r="A584" t="str">
            <v>DUBINO</v>
          </cell>
        </row>
        <row r="585">
          <cell r="A585" t="str">
            <v>DUEMIGLIA</v>
          </cell>
        </row>
        <row r="586">
          <cell r="A586" t="str">
            <v>DUMENZA</v>
          </cell>
        </row>
        <row r="587">
          <cell r="A587" t="str">
            <v>DUNO</v>
          </cell>
        </row>
        <row r="588">
          <cell r="A588" t="str">
            <v>EDOLO</v>
          </cell>
        </row>
        <row r="589">
          <cell r="A589" t="str">
            <v>ELLO</v>
          </cell>
        </row>
        <row r="590">
          <cell r="A590" t="str">
            <v>ENDINE GAIANO</v>
          </cell>
        </row>
        <row r="591">
          <cell r="A591" t="str">
            <v>ENTRATICO</v>
          </cell>
        </row>
        <row r="592">
          <cell r="A592" t="str">
            <v>ERBA</v>
          </cell>
        </row>
        <row r="593">
          <cell r="A593" t="str">
            <v>ERBUSCO</v>
          </cell>
        </row>
        <row r="594">
          <cell r="A594" t="str">
            <v>ERVE</v>
          </cell>
        </row>
        <row r="595">
          <cell r="A595" t="str">
            <v>ESINE</v>
          </cell>
        </row>
        <row r="596">
          <cell r="A596" t="str">
            <v>ESINO LARIO</v>
          </cell>
        </row>
        <row r="597">
          <cell r="A597" t="str">
            <v>EUPILIO</v>
          </cell>
        </row>
        <row r="598">
          <cell r="A598" t="str">
            <v>FAEDO VALTELLINO</v>
          </cell>
        </row>
        <row r="599">
          <cell r="A599" t="str">
            <v>FAGGETO LARIO</v>
          </cell>
        </row>
        <row r="600">
          <cell r="A600" t="str">
            <v>FAGNANO OLONA</v>
          </cell>
        </row>
        <row r="601">
          <cell r="A601" t="str">
            <v>FALOPPIO</v>
          </cell>
        </row>
        <row r="602">
          <cell r="A602" t="str">
            <v>FARA GERA D'ADDA</v>
          </cell>
        </row>
        <row r="603">
          <cell r="A603" t="str">
            <v>FARA OLIVANA CON SOLA</v>
          </cell>
        </row>
        <row r="604">
          <cell r="A604" t="str">
            <v>FELONICA</v>
          </cell>
        </row>
        <row r="605">
          <cell r="A605" t="str">
            <v>FENEGRO'</v>
          </cell>
        </row>
        <row r="606">
          <cell r="A606" t="str">
            <v>FERNO</v>
          </cell>
        </row>
        <row r="607">
          <cell r="A607" t="str">
            <v>FERRERA DI VARESE</v>
          </cell>
        </row>
        <row r="608">
          <cell r="A608" t="str">
            <v>FERRERA ERBOGNONE</v>
          </cell>
        </row>
        <row r="609">
          <cell r="A609" t="str">
            <v>FIESCO</v>
          </cell>
        </row>
        <row r="610">
          <cell r="A610" t="str">
            <v>FIESSE</v>
          </cell>
        </row>
        <row r="611">
          <cell r="A611" t="str">
            <v>FIGINO SERENZA</v>
          </cell>
        </row>
        <row r="612">
          <cell r="A612" t="str">
            <v>FILAGO</v>
          </cell>
        </row>
        <row r="613">
          <cell r="A613" t="str">
            <v>FILIGHERA</v>
          </cell>
        </row>
        <row r="614">
          <cell r="A614" t="str">
            <v>FINO DEL MONTE</v>
          </cell>
        </row>
        <row r="615">
          <cell r="A615" t="str">
            <v>FINO MORNASCO</v>
          </cell>
        </row>
        <row r="616">
          <cell r="A616" t="str">
            <v>FIORANO AL SERIO</v>
          </cell>
        </row>
        <row r="617">
          <cell r="A617" t="str">
            <v>FLERO</v>
          </cell>
        </row>
        <row r="618">
          <cell r="A618" t="str">
            <v>FOMBIO</v>
          </cell>
        </row>
        <row r="619">
          <cell r="A619" t="str">
            <v>FONTANELLA</v>
          </cell>
        </row>
        <row r="620">
          <cell r="A620" t="str">
            <v>FONTENO</v>
          </cell>
        </row>
        <row r="621">
          <cell r="A621" t="str">
            <v>FOPPOLO</v>
          </cell>
        </row>
        <row r="622">
          <cell r="A622" t="str">
            <v>FORCOLA</v>
          </cell>
        </row>
        <row r="623">
          <cell r="A623" t="str">
            <v>FORESTO SPARSO</v>
          </cell>
        </row>
        <row r="624">
          <cell r="A624" t="str">
            <v>FORMIGARA</v>
          </cell>
        </row>
        <row r="625">
          <cell r="A625" t="str">
            <v>FORNOVO SAN GIOVANNI</v>
          </cell>
        </row>
        <row r="626">
          <cell r="A626" t="str">
            <v>FORTUNAGO</v>
          </cell>
        </row>
        <row r="627">
          <cell r="A627" t="str">
            <v>FRASCAROLO</v>
          </cell>
        </row>
        <row r="628">
          <cell r="A628" t="str">
            <v>FUIPIANO VALLE IMAGNA</v>
          </cell>
        </row>
        <row r="629">
          <cell r="A629" t="str">
            <v>FUSINE</v>
          </cell>
        </row>
        <row r="630">
          <cell r="A630" t="str">
            <v>GABBIONETA-BINANUOVA</v>
          </cell>
        </row>
        <row r="631">
          <cell r="A631" t="str">
            <v>GADESCO-PIEVE DELMONA</v>
          </cell>
        </row>
        <row r="632">
          <cell r="A632" t="str">
            <v>GAGGIANO</v>
          </cell>
        </row>
        <row r="633">
          <cell r="A633" t="str">
            <v>GALBIATE</v>
          </cell>
        </row>
        <row r="634">
          <cell r="A634" t="str">
            <v>GALGAGNANO</v>
          </cell>
        </row>
        <row r="635">
          <cell r="A635" t="str">
            <v>GALLARATE</v>
          </cell>
        </row>
        <row r="636">
          <cell r="A636" t="str">
            <v>GALLIATE LOMBARDO</v>
          </cell>
        </row>
        <row r="637">
          <cell r="A637" t="str">
            <v>GALLIAVOLA</v>
          </cell>
        </row>
        <row r="638">
          <cell r="A638" t="str">
            <v>GAMBARA</v>
          </cell>
        </row>
        <row r="639">
          <cell r="A639" t="str">
            <v>GAMBARANA</v>
          </cell>
        </row>
        <row r="640">
          <cell r="A640" t="str">
            <v>GAMBOLO'</v>
          </cell>
        </row>
        <row r="641">
          <cell r="A641" t="str">
            <v>GANDELLINO</v>
          </cell>
        </row>
        <row r="642">
          <cell r="A642" t="str">
            <v>GANDINO</v>
          </cell>
        </row>
        <row r="643">
          <cell r="A643" t="str">
            <v>GANDOSSO</v>
          </cell>
        </row>
        <row r="644">
          <cell r="A644" t="str">
            <v>GARBAGNATE MILANESE</v>
          </cell>
        </row>
        <row r="645">
          <cell r="A645" t="str">
            <v>GARBAGNATE MONASTERO</v>
          </cell>
        </row>
        <row r="646">
          <cell r="A646" t="str">
            <v>GARBATOLA</v>
          </cell>
        </row>
        <row r="647">
          <cell r="A647" t="str">
            <v>GARDONE RIVIERA</v>
          </cell>
        </row>
        <row r="648">
          <cell r="A648" t="str">
            <v>GARDONE VAL TROMPIA</v>
          </cell>
        </row>
        <row r="649">
          <cell r="A649" t="str">
            <v>GARGNANO</v>
          </cell>
        </row>
        <row r="650">
          <cell r="A650" t="str">
            <v>GARLASCO</v>
          </cell>
        </row>
        <row r="651">
          <cell r="A651" t="str">
            <v>GARLATE</v>
          </cell>
        </row>
        <row r="652">
          <cell r="A652" t="str">
            <v>GARZENO</v>
          </cell>
        </row>
        <row r="653">
          <cell r="A653" t="str">
            <v>GAVARDO</v>
          </cell>
        </row>
        <row r="654">
          <cell r="A654" t="str">
            <v>GAVERINA TERME</v>
          </cell>
        </row>
        <row r="655">
          <cell r="A655" t="str">
            <v>GAVIRATE</v>
          </cell>
        </row>
        <row r="656">
          <cell r="A656" t="str">
            <v>GAZOLDO DEGLI IPPOLITI</v>
          </cell>
        </row>
        <row r="657">
          <cell r="A657" t="str">
            <v>GAZZADA SCHIANNO</v>
          </cell>
        </row>
        <row r="658">
          <cell r="A658" t="str">
            <v>GAZZANIGA</v>
          </cell>
        </row>
        <row r="659">
          <cell r="A659" t="str">
            <v>GAZZUOLO</v>
          </cell>
        </row>
        <row r="660">
          <cell r="A660" t="str">
            <v>GEMONIO</v>
          </cell>
        </row>
        <row r="661">
          <cell r="A661" t="str">
            <v>GENIVOLTA</v>
          </cell>
        </row>
        <row r="662">
          <cell r="A662" t="str">
            <v>GENZONE</v>
          </cell>
        </row>
        <row r="663">
          <cell r="A663" t="str">
            <v>GERA LARIO</v>
          </cell>
        </row>
        <row r="664">
          <cell r="A664" t="str">
            <v>GERENZAGO</v>
          </cell>
        </row>
        <row r="665">
          <cell r="A665" t="str">
            <v>GERENZANO</v>
          </cell>
        </row>
        <row r="666">
          <cell r="A666" t="str">
            <v>GERMASINO</v>
          </cell>
        </row>
        <row r="667">
          <cell r="A667" t="str">
            <v>GERMIGNAGA</v>
          </cell>
        </row>
        <row r="668">
          <cell r="A668" t="str">
            <v>GEROLA ALTA</v>
          </cell>
        </row>
        <row r="669">
          <cell r="A669" t="str">
            <v>GEROSA</v>
          </cell>
        </row>
        <row r="670">
          <cell r="A670" t="str">
            <v>GERRE DE'CAPRIOLI</v>
          </cell>
        </row>
        <row r="671">
          <cell r="A671" t="str">
            <v>GESSATE</v>
          </cell>
        </row>
        <row r="672">
          <cell r="A672" t="str">
            <v>GHEDI</v>
          </cell>
        </row>
        <row r="673">
          <cell r="A673" t="str">
            <v>GHISALBA</v>
          </cell>
        </row>
        <row r="674">
          <cell r="A674" t="str">
            <v>GIANICO</v>
          </cell>
        </row>
        <row r="675">
          <cell r="A675" t="str">
            <v>GIRONICO</v>
          </cell>
        </row>
        <row r="676">
          <cell r="A676" t="str">
            <v>GIUSSAGO</v>
          </cell>
        </row>
        <row r="677">
          <cell r="A677" t="str">
            <v>GIUSSANO</v>
          </cell>
        </row>
        <row r="678">
          <cell r="A678" t="str">
            <v>GODIASCO</v>
          </cell>
        </row>
        <row r="679">
          <cell r="A679" t="str">
            <v>GOITO</v>
          </cell>
        </row>
        <row r="680">
          <cell r="A680" t="str">
            <v>GOLASECCA</v>
          </cell>
        </row>
        <row r="681">
          <cell r="A681" t="str">
            <v>GOLFERENZO</v>
          </cell>
        </row>
        <row r="682">
          <cell r="A682" t="str">
            <v>GOMBITO</v>
          </cell>
        </row>
        <row r="683">
          <cell r="A683" t="str">
            <v>GONZAGA</v>
          </cell>
        </row>
        <row r="684">
          <cell r="A684" t="str">
            <v>GORDONA</v>
          </cell>
        </row>
        <row r="685">
          <cell r="A685" t="str">
            <v>GORGONZOLA</v>
          </cell>
        </row>
        <row r="686">
          <cell r="A686" t="str">
            <v>GORLA MAGGIORE</v>
          </cell>
        </row>
        <row r="687">
          <cell r="A687" t="str">
            <v>GORLA MINORE</v>
          </cell>
        </row>
        <row r="688">
          <cell r="A688" t="str">
            <v>GORLA PRECOTTO</v>
          </cell>
        </row>
        <row r="689">
          <cell r="A689" t="str">
            <v>GORLAGO</v>
          </cell>
        </row>
        <row r="690">
          <cell r="A690" t="str">
            <v>GORLE</v>
          </cell>
        </row>
        <row r="691">
          <cell r="A691" t="str">
            <v>GORNATE-OLONA</v>
          </cell>
        </row>
        <row r="692">
          <cell r="A692" t="str">
            <v>GORNO</v>
          </cell>
        </row>
        <row r="693">
          <cell r="A693" t="str">
            <v>GOTTOLENGO</v>
          </cell>
        </row>
        <row r="694">
          <cell r="A694" t="str">
            <v>GRAFFIGNANA</v>
          </cell>
        </row>
        <row r="695">
          <cell r="A695" t="str">
            <v>GRANDATE</v>
          </cell>
        </row>
        <row r="696">
          <cell r="A696" t="str">
            <v>GRANDOLA ED UNITI</v>
          </cell>
        </row>
        <row r="697">
          <cell r="A697" t="str">
            <v>GRANTOLA</v>
          </cell>
        </row>
        <row r="698">
          <cell r="A698" t="str">
            <v>GRASSOBBIO</v>
          </cell>
        </row>
        <row r="699">
          <cell r="A699" t="str">
            <v>GRAVEDONA</v>
          </cell>
        </row>
        <row r="700">
          <cell r="A700" t="str">
            <v>GRAVELLONA LOMELLINA</v>
          </cell>
        </row>
        <row r="701">
          <cell r="A701" t="str">
            <v>GREZZAGO</v>
          </cell>
        </row>
        <row r="702">
          <cell r="A702" t="str">
            <v>GREZZE (FRAZ.DI DESENZANO GARDA)</v>
          </cell>
        </row>
        <row r="703">
          <cell r="A703" t="str">
            <v>GRIANTE</v>
          </cell>
        </row>
        <row r="704">
          <cell r="A704" t="str">
            <v>GROMO</v>
          </cell>
        </row>
        <row r="705">
          <cell r="A705" t="str">
            <v>GRONE</v>
          </cell>
        </row>
        <row r="706">
          <cell r="A706" t="str">
            <v>GRONTARDO</v>
          </cell>
        </row>
        <row r="707">
          <cell r="A707" t="str">
            <v>GROPELLO CAIROLI</v>
          </cell>
        </row>
        <row r="708">
          <cell r="A708" t="str">
            <v>GROSIO</v>
          </cell>
        </row>
        <row r="709">
          <cell r="A709" t="str">
            <v>GROSOTTO</v>
          </cell>
        </row>
        <row r="710">
          <cell r="A710" t="str">
            <v>GRUMELLO CREMONESE ED UNITI</v>
          </cell>
        </row>
        <row r="711">
          <cell r="A711" t="str">
            <v>GRUMELLO DEL MONTE</v>
          </cell>
        </row>
        <row r="712">
          <cell r="A712" t="str">
            <v>GUANZATE</v>
          </cell>
        </row>
        <row r="713">
          <cell r="A713" t="str">
            <v>GUARDAMIGLIO</v>
          </cell>
        </row>
        <row r="714">
          <cell r="A714" t="str">
            <v>GUDO VISCONTI</v>
          </cell>
        </row>
        <row r="715">
          <cell r="A715" t="str">
            <v>GUIDIZZOLO</v>
          </cell>
        </row>
        <row r="716">
          <cell r="A716" t="str">
            <v>GUSSAGO</v>
          </cell>
        </row>
        <row r="717">
          <cell r="A717" t="str">
            <v>GUSSOLA</v>
          </cell>
        </row>
        <row r="718">
          <cell r="A718" t="str">
            <v>IDRO</v>
          </cell>
        </row>
        <row r="719">
          <cell r="A719" t="str">
            <v>IMBERSAGO</v>
          </cell>
        </row>
        <row r="720">
          <cell r="A720" t="str">
            <v>INARZO</v>
          </cell>
        </row>
        <row r="721">
          <cell r="A721" t="str">
            <v>INCUDINE</v>
          </cell>
        </row>
        <row r="722">
          <cell r="A722" t="str">
            <v>INDUNO OLONA</v>
          </cell>
        </row>
        <row r="723">
          <cell r="A723" t="str">
            <v>INTROBIO</v>
          </cell>
        </row>
        <row r="724">
          <cell r="A724" t="str">
            <v>INTROZZO</v>
          </cell>
        </row>
        <row r="725">
          <cell r="A725" t="str">
            <v>INVERIGO</v>
          </cell>
        </row>
        <row r="726">
          <cell r="A726" t="str">
            <v>INVERNO E MONTELEONE</v>
          </cell>
        </row>
        <row r="727">
          <cell r="A727" t="str">
            <v>INVERUNO</v>
          </cell>
        </row>
        <row r="728">
          <cell r="A728" t="str">
            <v>INZAGO</v>
          </cell>
        </row>
        <row r="729">
          <cell r="A729" t="str">
            <v>IRMA</v>
          </cell>
        </row>
        <row r="730">
          <cell r="A730" t="str">
            <v>ISEO</v>
          </cell>
        </row>
        <row r="731">
          <cell r="A731" t="str">
            <v>ISOLA DI FONDRA</v>
          </cell>
        </row>
        <row r="732">
          <cell r="A732" t="str">
            <v>ISOLA DOVARESE</v>
          </cell>
        </row>
        <row r="733">
          <cell r="A733" t="str">
            <v>ISORELLA</v>
          </cell>
        </row>
        <row r="734">
          <cell r="A734" t="str">
            <v>ISPRA</v>
          </cell>
        </row>
        <row r="735">
          <cell r="A735" t="str">
            <v>ISSO</v>
          </cell>
        </row>
        <row r="736">
          <cell r="A736" t="str">
            <v>IZANO</v>
          </cell>
        </row>
        <row r="737">
          <cell r="A737" t="str">
            <v>JERAGO CON ORAGO</v>
          </cell>
        </row>
        <row r="738">
          <cell r="A738" t="str">
            <v>LACCHIARELLA</v>
          </cell>
        </row>
        <row r="739">
          <cell r="A739" t="str">
            <v>LAGLIO</v>
          </cell>
        </row>
        <row r="740">
          <cell r="A740" t="str">
            <v>LAINATE</v>
          </cell>
        </row>
        <row r="741">
          <cell r="A741" t="str">
            <v>LAINO</v>
          </cell>
        </row>
        <row r="742">
          <cell r="A742" t="str">
            <v>LALLIO</v>
          </cell>
        </row>
        <row r="743">
          <cell r="A743" t="str">
            <v>LAMBRUGO</v>
          </cell>
        </row>
        <row r="744">
          <cell r="A744" t="str">
            <v>LANDRIANO</v>
          </cell>
        </row>
        <row r="745">
          <cell r="A745" t="str">
            <v>LANGOSCO</v>
          </cell>
        </row>
        <row r="746">
          <cell r="A746" t="str">
            <v>LANZADA</v>
          </cell>
        </row>
        <row r="747">
          <cell r="A747" t="str">
            <v>LANZO D'INTELVI</v>
          </cell>
        </row>
        <row r="748">
          <cell r="A748" t="str">
            <v>LARDIRAGO</v>
          </cell>
        </row>
        <row r="749">
          <cell r="A749" t="str">
            <v>LASNIGO</v>
          </cell>
        </row>
        <row r="750">
          <cell r="A750" t="str">
            <v>LAVENA PONTE TRESA</v>
          </cell>
        </row>
        <row r="751">
          <cell r="A751" t="str">
            <v>LAVENO-MOMBELLO</v>
          </cell>
        </row>
        <row r="752">
          <cell r="A752" t="str">
            <v>LAVENONE</v>
          </cell>
        </row>
        <row r="753">
          <cell r="A753" t="str">
            <v>LAZZATE</v>
          </cell>
        </row>
        <row r="754">
          <cell r="A754" t="str">
            <v>LECCO</v>
          </cell>
        </row>
        <row r="755">
          <cell r="A755" t="str">
            <v>LEFFE</v>
          </cell>
        </row>
        <row r="756">
          <cell r="A756" t="str">
            <v>LEGGIUNO</v>
          </cell>
        </row>
        <row r="757">
          <cell r="A757" t="str">
            <v>LEGNANO</v>
          </cell>
        </row>
        <row r="758">
          <cell r="A758" t="str">
            <v>LENNA</v>
          </cell>
        </row>
        <row r="759">
          <cell r="A759" t="str">
            <v>LENNO</v>
          </cell>
        </row>
        <row r="760">
          <cell r="A760" t="str">
            <v>LENO</v>
          </cell>
        </row>
        <row r="761">
          <cell r="A761" t="str">
            <v>LENTATE SUL SEVESO</v>
          </cell>
        </row>
        <row r="762">
          <cell r="A762" t="str">
            <v>LESMO</v>
          </cell>
        </row>
        <row r="763">
          <cell r="A763" t="str">
            <v>LEVATE</v>
          </cell>
        </row>
        <row r="764">
          <cell r="A764" t="str">
            <v>LEZZENO</v>
          </cell>
        </row>
        <row r="765">
          <cell r="A765" t="str">
            <v>LIERNA</v>
          </cell>
        </row>
        <row r="766">
          <cell r="A766" t="str">
            <v>LIMBIATE</v>
          </cell>
        </row>
        <row r="767">
          <cell r="A767" t="str">
            <v>LIMIDO COMASCO</v>
          </cell>
        </row>
        <row r="768">
          <cell r="A768" t="str">
            <v>LIMONE SUL GARDA</v>
          </cell>
        </row>
        <row r="769">
          <cell r="A769" t="str">
            <v>LINAROLO</v>
          </cell>
        </row>
        <row r="770">
          <cell r="A770" t="str">
            <v>LIPOMO</v>
          </cell>
        </row>
        <row r="771">
          <cell r="A771" t="str">
            <v>LIRIO</v>
          </cell>
        </row>
        <row r="772">
          <cell r="A772" t="str">
            <v>LISCATE</v>
          </cell>
        </row>
        <row r="773">
          <cell r="A773" t="str">
            <v>LISSONE</v>
          </cell>
        </row>
        <row r="774">
          <cell r="A774" t="str">
            <v>LIVIGNO</v>
          </cell>
        </row>
        <row r="775">
          <cell r="A775" t="str">
            <v>LIVO</v>
          </cell>
        </row>
        <row r="776">
          <cell r="A776" t="str">
            <v>LIVRAGA</v>
          </cell>
        </row>
        <row r="777">
          <cell r="A777" t="str">
            <v>LOCATE DI TRIULZI</v>
          </cell>
        </row>
        <row r="778">
          <cell r="A778" t="str">
            <v>LOCATE VARESINO</v>
          </cell>
        </row>
        <row r="779">
          <cell r="A779" t="str">
            <v>LOCATELLO</v>
          </cell>
        </row>
        <row r="780">
          <cell r="A780" t="str">
            <v>LODI</v>
          </cell>
        </row>
        <row r="781">
          <cell r="A781" t="str">
            <v>LODI VECCHIO</v>
          </cell>
        </row>
        <row r="782">
          <cell r="A782" t="str">
            <v>LODRINO</v>
          </cell>
        </row>
        <row r="783">
          <cell r="A783" t="str">
            <v>LOGRATO</v>
          </cell>
        </row>
        <row r="784">
          <cell r="A784" t="str">
            <v>LOMAGNA</v>
          </cell>
        </row>
        <row r="785">
          <cell r="A785" t="str">
            <v>LOMAZZO</v>
          </cell>
        </row>
        <row r="786">
          <cell r="A786" t="str">
            <v>LOMELLO</v>
          </cell>
        </row>
        <row r="787">
          <cell r="A787" t="str">
            <v>LONATE CEPPINO</v>
          </cell>
        </row>
        <row r="788">
          <cell r="A788" t="str">
            <v>LONATE POZZOLO</v>
          </cell>
        </row>
        <row r="789">
          <cell r="A789" t="str">
            <v>LONATO</v>
          </cell>
        </row>
        <row r="790">
          <cell r="A790" t="str">
            <v>LONGHENA</v>
          </cell>
        </row>
        <row r="791">
          <cell r="A791" t="str">
            <v>LONGONE AL SEGRINO</v>
          </cell>
        </row>
        <row r="792">
          <cell r="A792" t="str">
            <v>LOSINE</v>
          </cell>
        </row>
        <row r="793">
          <cell r="A793" t="str">
            <v>LOVERE</v>
          </cell>
        </row>
        <row r="794">
          <cell r="A794" t="str">
            <v>LOVERO</v>
          </cell>
        </row>
        <row r="795">
          <cell r="A795" t="str">
            <v>LOZIO</v>
          </cell>
        </row>
        <row r="796">
          <cell r="A796" t="str">
            <v>LOZZA</v>
          </cell>
        </row>
        <row r="797">
          <cell r="A797" t="str">
            <v>LUCERNATE</v>
          </cell>
        </row>
        <row r="798">
          <cell r="A798" t="str">
            <v>LUINO</v>
          </cell>
        </row>
        <row r="799">
          <cell r="A799" t="str">
            <v>LUISAGO</v>
          </cell>
        </row>
        <row r="800">
          <cell r="A800" t="str">
            <v>LUMEZZANE</v>
          </cell>
        </row>
        <row r="801">
          <cell r="A801" t="str">
            <v>LUNGAVILLA</v>
          </cell>
        </row>
        <row r="802">
          <cell r="A802" t="str">
            <v>LURAGO D'ERBA</v>
          </cell>
        </row>
        <row r="803">
          <cell r="A803" t="str">
            <v>LURAGO MARINONE</v>
          </cell>
        </row>
        <row r="804">
          <cell r="A804" t="str">
            <v>LURANO</v>
          </cell>
        </row>
        <row r="805">
          <cell r="A805" t="str">
            <v>LURATE CACCIVIO</v>
          </cell>
        </row>
        <row r="806">
          <cell r="A806" t="str">
            <v>LUVINATE</v>
          </cell>
        </row>
        <row r="807">
          <cell r="A807" t="str">
            <v>LUZZANA</v>
          </cell>
        </row>
        <row r="808">
          <cell r="A808" t="str">
            <v>MACCAGNO</v>
          </cell>
        </row>
        <row r="809">
          <cell r="A809" t="str">
            <v>MACCASTORNA</v>
          </cell>
        </row>
        <row r="810">
          <cell r="A810" t="str">
            <v>MACHERIO</v>
          </cell>
        </row>
        <row r="811">
          <cell r="A811" t="str">
            <v>MACLODIO</v>
          </cell>
        </row>
        <row r="812">
          <cell r="A812" t="str">
            <v>MADESIMO</v>
          </cell>
        </row>
        <row r="813">
          <cell r="A813" t="str">
            <v>MADIGNANO</v>
          </cell>
        </row>
        <row r="814">
          <cell r="A814" t="str">
            <v>MADONE</v>
          </cell>
        </row>
        <row r="815">
          <cell r="A815" t="str">
            <v>MADONNA DELLA SCOPERTA (FR.LONATO)</v>
          </cell>
        </row>
        <row r="816">
          <cell r="A816" t="str">
            <v>MAGASA</v>
          </cell>
        </row>
        <row r="817">
          <cell r="A817" t="str">
            <v>MAGENTA</v>
          </cell>
        </row>
        <row r="818">
          <cell r="A818" t="str">
            <v>MAGHERNO</v>
          </cell>
        </row>
        <row r="819">
          <cell r="A819" t="str">
            <v>MAGNACAVALLO</v>
          </cell>
        </row>
        <row r="820">
          <cell r="A820" t="str">
            <v>MAGNAGO</v>
          </cell>
        </row>
        <row r="821">
          <cell r="A821" t="str">
            <v>MAGREGLIO</v>
          </cell>
        </row>
        <row r="822">
          <cell r="A822" t="str">
            <v>MAIRAGO</v>
          </cell>
        </row>
        <row r="823">
          <cell r="A823" t="str">
            <v>MAIRANO</v>
          </cell>
        </row>
        <row r="824">
          <cell r="A824" t="str">
            <v>MALAGNINO</v>
          </cell>
        </row>
        <row r="825">
          <cell r="A825" t="str">
            <v>MALEGNO</v>
          </cell>
        </row>
        <row r="826">
          <cell r="A826" t="str">
            <v>MALEO</v>
          </cell>
        </row>
        <row r="827">
          <cell r="A827" t="str">
            <v>MALGESSO</v>
          </cell>
        </row>
        <row r="828">
          <cell r="A828" t="str">
            <v>MALGRATE</v>
          </cell>
        </row>
        <row r="829">
          <cell r="A829" t="str">
            <v>MALNATE</v>
          </cell>
        </row>
        <row r="830">
          <cell r="A830" t="str">
            <v>MALONNO</v>
          </cell>
        </row>
        <row r="831">
          <cell r="A831" t="str">
            <v>MANDELLO DEL LARIO</v>
          </cell>
        </row>
        <row r="832">
          <cell r="A832" t="str">
            <v>MANERBA DEL GARDA</v>
          </cell>
        </row>
        <row r="833">
          <cell r="A833" t="str">
            <v>MANERBIO</v>
          </cell>
        </row>
        <row r="834">
          <cell r="A834" t="str">
            <v>MANTELLO</v>
          </cell>
        </row>
        <row r="835">
          <cell r="A835" t="str">
            <v>MANTOVA</v>
          </cell>
        </row>
        <row r="836">
          <cell r="A836" t="str">
            <v>MAPELLO</v>
          </cell>
        </row>
        <row r="837">
          <cell r="A837" t="str">
            <v>MARCALLO CON CASONE</v>
          </cell>
        </row>
        <row r="838">
          <cell r="A838" t="str">
            <v>MARCARIA</v>
          </cell>
        </row>
        <row r="839">
          <cell r="A839" t="str">
            <v>MARCHENO</v>
          </cell>
        </row>
        <row r="840">
          <cell r="A840" t="str">
            <v>MARCHIROLO</v>
          </cell>
        </row>
        <row r="841">
          <cell r="A841" t="str">
            <v>MARCIGNAGO</v>
          </cell>
        </row>
        <row r="842">
          <cell r="A842" t="str">
            <v>MARGNO</v>
          </cell>
        </row>
        <row r="843">
          <cell r="A843" t="str">
            <v>MARIANA MANTOVANA</v>
          </cell>
        </row>
        <row r="844">
          <cell r="A844" t="str">
            <v>MARIANO COMENSE</v>
          </cell>
        </row>
        <row r="845">
          <cell r="A845" t="str">
            <v>MARMENTINO</v>
          </cell>
        </row>
        <row r="846">
          <cell r="A846" t="str">
            <v>MARMIROLO</v>
          </cell>
        </row>
        <row r="847">
          <cell r="A847" t="str">
            <v>MARNATE</v>
          </cell>
        </row>
        <row r="848">
          <cell r="A848" t="str">
            <v>MARONE</v>
          </cell>
        </row>
        <row r="849">
          <cell r="A849" t="str">
            <v>MARTIGNANA DI PO</v>
          </cell>
        </row>
        <row r="850">
          <cell r="A850" t="str">
            <v>MARTINENGO</v>
          </cell>
        </row>
        <row r="851">
          <cell r="A851" t="str">
            <v>MARUDO</v>
          </cell>
        </row>
        <row r="852">
          <cell r="A852" t="str">
            <v>MARZANO</v>
          </cell>
        </row>
        <row r="853">
          <cell r="A853" t="str">
            <v>MARZIO</v>
          </cell>
        </row>
        <row r="854">
          <cell r="A854" t="str">
            <v>MASATE</v>
          </cell>
        </row>
        <row r="855">
          <cell r="A855" t="str">
            <v>MASCIAGO PRIMO</v>
          </cell>
        </row>
        <row r="856">
          <cell r="A856" t="str">
            <v>MASLIANICO</v>
          </cell>
        </row>
        <row r="857">
          <cell r="A857" t="str">
            <v>MASSALENGO</v>
          </cell>
        </row>
        <row r="858">
          <cell r="A858" t="str">
            <v>MAZZANO</v>
          </cell>
        </row>
        <row r="859">
          <cell r="A859" t="str">
            <v>MAZZO DI VALTELLINA</v>
          </cell>
        </row>
        <row r="860">
          <cell r="A860" t="str">
            <v>MEDA</v>
          </cell>
        </row>
        <row r="861">
          <cell r="A861" t="str">
            <v>MEDE</v>
          </cell>
        </row>
        <row r="862">
          <cell r="A862" t="str">
            <v>MEDIGLIA</v>
          </cell>
        </row>
        <row r="863">
          <cell r="A863" t="str">
            <v>MEDOLAGO</v>
          </cell>
        </row>
        <row r="864">
          <cell r="A864" t="str">
            <v>MEDOLE</v>
          </cell>
        </row>
        <row r="865">
          <cell r="A865" t="str">
            <v>MELEGNANO</v>
          </cell>
        </row>
        <row r="866">
          <cell r="A866" t="str">
            <v>MELETI</v>
          </cell>
        </row>
        <row r="867">
          <cell r="A867" t="str">
            <v>MELLO</v>
          </cell>
        </row>
        <row r="868">
          <cell r="A868" t="str">
            <v>MELZO</v>
          </cell>
        </row>
        <row r="869">
          <cell r="A869" t="str">
            <v>MENAGGIO</v>
          </cell>
        </row>
        <row r="870">
          <cell r="A870" t="str">
            <v>MENAROLA</v>
          </cell>
        </row>
        <row r="871">
          <cell r="A871" t="str">
            <v>MENCONICO</v>
          </cell>
        </row>
        <row r="872">
          <cell r="A872" t="str">
            <v>MERATE</v>
          </cell>
        </row>
        <row r="873">
          <cell r="A873" t="str">
            <v>MERCALLO</v>
          </cell>
        </row>
        <row r="874">
          <cell r="A874" t="str">
            <v>MERLINO</v>
          </cell>
        </row>
        <row r="875">
          <cell r="A875" t="str">
            <v>MERONE</v>
          </cell>
        </row>
        <row r="876">
          <cell r="A876" t="str">
            <v>MESE</v>
          </cell>
        </row>
        <row r="877">
          <cell r="A877" t="str">
            <v>MESENZANA</v>
          </cell>
        </row>
        <row r="878">
          <cell r="A878" t="str">
            <v>MESERO</v>
          </cell>
        </row>
        <row r="879">
          <cell r="A879" t="str">
            <v>MEZZAGO</v>
          </cell>
        </row>
        <row r="880">
          <cell r="A880" t="str">
            <v>MEZZANA BIGLI</v>
          </cell>
        </row>
        <row r="881">
          <cell r="A881" t="str">
            <v>MEZZANA RABATTONE</v>
          </cell>
        </row>
        <row r="882">
          <cell r="A882" t="str">
            <v>MEZZANINO</v>
          </cell>
        </row>
        <row r="883">
          <cell r="A883" t="str">
            <v>MEZZEGRA</v>
          </cell>
        </row>
        <row r="884">
          <cell r="A884" t="str">
            <v>MEZZOLDO</v>
          </cell>
        </row>
        <row r="885">
          <cell r="A885" t="str">
            <v>MILANO</v>
          </cell>
        </row>
        <row r="886">
          <cell r="A886" t="str">
            <v>MILZANO</v>
          </cell>
        </row>
        <row r="887">
          <cell r="A887" t="str">
            <v>MIRADOLO TERME</v>
          </cell>
        </row>
        <row r="888">
          <cell r="A888" t="str">
            <v>MISANO DI GERA D'ADDA</v>
          </cell>
        </row>
        <row r="889">
          <cell r="A889" t="str">
            <v>MISINTO</v>
          </cell>
        </row>
        <row r="890">
          <cell r="A890" t="str">
            <v>MISSAGLIA</v>
          </cell>
        </row>
        <row r="891">
          <cell r="A891" t="str">
            <v>MOGGIO</v>
          </cell>
        </row>
        <row r="892">
          <cell r="A892" t="str">
            <v>MOGLIA</v>
          </cell>
        </row>
        <row r="893">
          <cell r="A893" t="str">
            <v>MOIO DE'CALVI</v>
          </cell>
        </row>
        <row r="894">
          <cell r="A894" t="str">
            <v>MOLTENO</v>
          </cell>
        </row>
        <row r="895">
          <cell r="A895" t="str">
            <v>MOLTRASIO</v>
          </cell>
        </row>
        <row r="896">
          <cell r="A896" t="str">
            <v>MONASTEROLO DEL CASTELLO</v>
          </cell>
        </row>
        <row r="897">
          <cell r="A897" t="str">
            <v>MONGUZZO</v>
          </cell>
        </row>
        <row r="898">
          <cell r="A898" t="str">
            <v>MONIGA DEL GARDA</v>
          </cell>
        </row>
        <row r="899">
          <cell r="A899" t="str">
            <v>MONNO</v>
          </cell>
        </row>
        <row r="900">
          <cell r="A900" t="str">
            <v>MONTAGNA IN VALTELLINA</v>
          </cell>
        </row>
        <row r="901">
          <cell r="A901" t="str">
            <v>MONTALTO PAVESE</v>
          </cell>
        </row>
        <row r="902">
          <cell r="A902" t="str">
            <v>MONTANASO LOMBARDO</v>
          </cell>
        </row>
        <row r="903">
          <cell r="A903" t="str">
            <v>MONTANO LUCINO</v>
          </cell>
        </row>
        <row r="904">
          <cell r="A904" t="str">
            <v>MONTE CREMASCO</v>
          </cell>
        </row>
        <row r="905">
          <cell r="A905" t="str">
            <v>MONTE ISOLA</v>
          </cell>
        </row>
        <row r="906">
          <cell r="A906" t="str">
            <v>MONTE MARENZO</v>
          </cell>
        </row>
        <row r="907">
          <cell r="A907" t="str">
            <v>MONTEBELLO DELLA BATTAGLIA</v>
          </cell>
        </row>
        <row r="908">
          <cell r="A908" t="str">
            <v>MONTECALVO VERSIGGIA</v>
          </cell>
        </row>
        <row r="909">
          <cell r="A909" t="str">
            <v>MONTEGRINO VALTRAVAGLIA</v>
          </cell>
        </row>
        <row r="910">
          <cell r="A910" t="str">
            <v>MONTELLO</v>
          </cell>
        </row>
        <row r="911">
          <cell r="A911" t="str">
            <v>MONTEMEZZO</v>
          </cell>
        </row>
        <row r="912">
          <cell r="A912" t="str">
            <v>MONTESCANO</v>
          </cell>
        </row>
        <row r="913">
          <cell r="A913" t="str">
            <v>MONTESEGALE</v>
          </cell>
        </row>
        <row r="914">
          <cell r="A914" t="str">
            <v>MONTEVECCHIA</v>
          </cell>
        </row>
        <row r="915">
          <cell r="A915" t="str">
            <v>MONTICELLI BRUSATI</v>
          </cell>
        </row>
        <row r="916">
          <cell r="A916" t="str">
            <v>MONTICELLI PAVESE</v>
          </cell>
        </row>
        <row r="917">
          <cell r="A917" t="str">
            <v>MONTICELLO BRIANZA</v>
          </cell>
        </row>
        <row r="918">
          <cell r="A918" t="str">
            <v>MONTICHIARI</v>
          </cell>
        </row>
        <row r="919">
          <cell r="A919" t="str">
            <v>MONTIRONE</v>
          </cell>
        </row>
        <row r="920">
          <cell r="A920" t="str">
            <v>MONTODINE</v>
          </cell>
        </row>
        <row r="921">
          <cell r="A921" t="str">
            <v>MONTONALE ALTO (FR.DESENZANO GARDA)</v>
          </cell>
        </row>
        <row r="922">
          <cell r="A922" t="str">
            <v>MONTONALE BASSO(FR.DESENZANO GARDA)</v>
          </cell>
        </row>
        <row r="923">
          <cell r="A923" t="str">
            <v>MONTORFANO</v>
          </cell>
        </row>
        <row r="924">
          <cell r="A924" t="str">
            <v>MONTU' BECCARIA</v>
          </cell>
        </row>
        <row r="925">
          <cell r="A925" t="str">
            <v>MONVALLE</v>
          </cell>
        </row>
        <row r="926">
          <cell r="A926" t="str">
            <v>MONZA</v>
          </cell>
        </row>
        <row r="927">
          <cell r="A927" t="str">
            <v>MONZAMBANO</v>
          </cell>
        </row>
        <row r="928">
          <cell r="A928" t="str">
            <v>MORAZZONE</v>
          </cell>
        </row>
        <row r="929">
          <cell r="A929" t="str">
            <v>MORBEGNO</v>
          </cell>
        </row>
        <row r="930">
          <cell r="A930" t="str">
            <v>MORENGO</v>
          </cell>
        </row>
        <row r="931">
          <cell r="A931" t="str">
            <v>MORIMONDO</v>
          </cell>
        </row>
        <row r="932">
          <cell r="A932" t="str">
            <v>MORNAGO</v>
          </cell>
        </row>
        <row r="933">
          <cell r="A933" t="str">
            <v>MORNICO AL SERIO</v>
          </cell>
        </row>
        <row r="934">
          <cell r="A934" t="str">
            <v>MORNICO LOSANA</v>
          </cell>
        </row>
        <row r="935">
          <cell r="A935" t="str">
            <v>MORTARA</v>
          </cell>
        </row>
        <row r="936">
          <cell r="A936" t="str">
            <v>MORTERONE</v>
          </cell>
        </row>
        <row r="937">
          <cell r="A937" t="str">
            <v>MOSCAZZANO</v>
          </cell>
        </row>
        <row r="938">
          <cell r="A938" t="str">
            <v>MOTTA BALUFFI</v>
          </cell>
        </row>
        <row r="939">
          <cell r="A939" t="str">
            <v>MOTTA VISCONTI</v>
          </cell>
        </row>
        <row r="940">
          <cell r="A940" t="str">
            <v>MOTTEGGIANA</v>
          </cell>
        </row>
        <row r="941">
          <cell r="A941" t="str">
            <v>MOZZANICA</v>
          </cell>
        </row>
        <row r="942">
          <cell r="A942" t="str">
            <v>MOZZATE</v>
          </cell>
        </row>
        <row r="943">
          <cell r="A943" t="str">
            <v>MOZZO</v>
          </cell>
        </row>
        <row r="944">
          <cell r="A944" t="str">
            <v>MUGGIO'</v>
          </cell>
        </row>
        <row r="945">
          <cell r="A945" t="str">
            <v>MULAZZANO</v>
          </cell>
        </row>
        <row r="946">
          <cell r="A946" t="str">
            <v>MURA</v>
          </cell>
        </row>
        <row r="947">
          <cell r="A947" t="str">
            <v>MUSCOLINE</v>
          </cell>
        </row>
        <row r="948">
          <cell r="A948" t="str">
            <v>MUSSO</v>
          </cell>
        </row>
        <row r="949">
          <cell r="A949" t="str">
            <v>NAVE</v>
          </cell>
        </row>
        <row r="950">
          <cell r="A950" t="str">
            <v>NEMBRO</v>
          </cell>
        </row>
        <row r="951">
          <cell r="A951" t="str">
            <v>NERVIANO</v>
          </cell>
        </row>
        <row r="952">
          <cell r="A952" t="str">
            <v>NESSO</v>
          </cell>
        </row>
        <row r="953">
          <cell r="A953" t="str">
            <v>NIARDO</v>
          </cell>
        </row>
        <row r="954">
          <cell r="A954" t="str">
            <v>NIBIONNO</v>
          </cell>
        </row>
        <row r="955">
          <cell r="A955" t="str">
            <v>NICORVO</v>
          </cell>
        </row>
        <row r="956">
          <cell r="A956" t="str">
            <v>NOSATE</v>
          </cell>
        </row>
        <row r="957">
          <cell r="A957" t="str">
            <v>NOVA MILANESE</v>
          </cell>
        </row>
        <row r="958">
          <cell r="A958" t="str">
            <v>NOVATE MEZZOLA</v>
          </cell>
        </row>
        <row r="959">
          <cell r="A959" t="str">
            <v>NOVATE MILANESE</v>
          </cell>
        </row>
        <row r="960">
          <cell r="A960" t="str">
            <v>NOVEDRATE</v>
          </cell>
        </row>
        <row r="961">
          <cell r="A961" t="str">
            <v>NOVIGLIO</v>
          </cell>
        </row>
        <row r="962">
          <cell r="A962" t="str">
            <v>NUVOLENTO</v>
          </cell>
        </row>
        <row r="963">
          <cell r="A963" t="str">
            <v>NUVOLERA</v>
          </cell>
        </row>
        <row r="964">
          <cell r="A964" t="str">
            <v>ODOLO</v>
          </cell>
        </row>
        <row r="965">
          <cell r="A965" t="str">
            <v>OFFANENGO</v>
          </cell>
        </row>
        <row r="966">
          <cell r="A966" t="str">
            <v>OFFLAGA</v>
          </cell>
        </row>
        <row r="967">
          <cell r="A967" t="str">
            <v>OGGIONA CON SANTO STEFANO</v>
          </cell>
        </row>
        <row r="968">
          <cell r="A968" t="str">
            <v>OGGIONO</v>
          </cell>
        </row>
        <row r="969">
          <cell r="A969" t="str">
            <v>OLEVANO DI LOMELLINA</v>
          </cell>
        </row>
        <row r="970">
          <cell r="A970" t="str">
            <v>OLGIATE COMASCO</v>
          </cell>
        </row>
        <row r="971">
          <cell r="A971" t="str">
            <v>OLGIATE MOLGORA</v>
          </cell>
        </row>
        <row r="972">
          <cell r="A972" t="str">
            <v>OLGIATE OLONA</v>
          </cell>
        </row>
        <row r="973">
          <cell r="A973" t="str">
            <v>OLGINATE</v>
          </cell>
        </row>
        <row r="974">
          <cell r="A974" t="str">
            <v>OLIVA GESSI</v>
          </cell>
        </row>
        <row r="975">
          <cell r="A975" t="str">
            <v>OLIVETO LARIO</v>
          </cell>
        </row>
        <row r="976">
          <cell r="A976" t="str">
            <v>OLMENETA</v>
          </cell>
        </row>
        <row r="977">
          <cell r="A977" t="str">
            <v>OLMO AL BREMBO</v>
          </cell>
        </row>
        <row r="978">
          <cell r="A978" t="str">
            <v>OLTRE IL COLLE</v>
          </cell>
        </row>
        <row r="979">
          <cell r="A979" t="str">
            <v>OLTRESSENDA ALTA</v>
          </cell>
        </row>
        <row r="980">
          <cell r="A980" t="str">
            <v>OLTRONA DI SAN MAMETTE</v>
          </cell>
        </row>
        <row r="981">
          <cell r="A981" t="str">
            <v>OME</v>
          </cell>
        </row>
        <row r="982">
          <cell r="A982" t="str">
            <v>ONETA</v>
          </cell>
        </row>
        <row r="983">
          <cell r="A983" t="str">
            <v>ONO SAN PIETRO</v>
          </cell>
        </row>
        <row r="984">
          <cell r="A984" t="str">
            <v>ONORE</v>
          </cell>
        </row>
        <row r="985">
          <cell r="A985" t="str">
            <v>OPERA</v>
          </cell>
        </row>
        <row r="986">
          <cell r="A986" t="str">
            <v>ORIGGIO</v>
          </cell>
        </row>
        <row r="987">
          <cell r="A987" t="str">
            <v>ORINO</v>
          </cell>
        </row>
        <row r="988">
          <cell r="A988" t="str">
            <v>ORIO AL SERIO</v>
          </cell>
        </row>
        <row r="989">
          <cell r="A989" t="str">
            <v>ORIO LITTA</v>
          </cell>
        </row>
        <row r="990">
          <cell r="A990" t="str">
            <v>ORNAGO</v>
          </cell>
        </row>
        <row r="991">
          <cell r="A991" t="str">
            <v>ORNICA</v>
          </cell>
        </row>
        <row r="992">
          <cell r="A992" t="str">
            <v>ORSENIGO</v>
          </cell>
        </row>
        <row r="993">
          <cell r="A993" t="str">
            <v>ORZINUOVI</v>
          </cell>
        </row>
        <row r="994">
          <cell r="A994" t="str">
            <v>ORZIVECCHI</v>
          </cell>
        </row>
        <row r="995">
          <cell r="A995" t="str">
            <v>OSIO SOPRA</v>
          </cell>
        </row>
        <row r="996">
          <cell r="A996" t="str">
            <v>OSIO SOTTO</v>
          </cell>
        </row>
        <row r="997">
          <cell r="A997" t="str">
            <v>OSMATE</v>
          </cell>
        </row>
        <row r="998">
          <cell r="A998" t="str">
            <v>OSNAGO</v>
          </cell>
        </row>
        <row r="999">
          <cell r="A999" t="str">
            <v>OSPEDALETTO LODIGIANO</v>
          </cell>
        </row>
        <row r="1000">
          <cell r="A1000" t="str">
            <v>OSPITALETTO</v>
          </cell>
        </row>
        <row r="1001">
          <cell r="A1001" t="str">
            <v>OSSAGO LODIGIANO</v>
          </cell>
        </row>
        <row r="1002">
          <cell r="A1002" t="str">
            <v>OSSIMO</v>
          </cell>
        </row>
        <row r="1003">
          <cell r="A1003" t="str">
            <v>OSSONA</v>
          </cell>
        </row>
        <row r="1004">
          <cell r="A1004" t="str">
            <v>OSSUCCIO</v>
          </cell>
        </row>
        <row r="1005">
          <cell r="A1005" t="str">
            <v>OSTIANO</v>
          </cell>
        </row>
        <row r="1006">
          <cell r="A1006" t="str">
            <v>OSTIGLIA</v>
          </cell>
        </row>
        <row r="1007">
          <cell r="A1007" t="str">
            <v>OTTOBIANO</v>
          </cell>
        </row>
        <row r="1008">
          <cell r="A1008" t="str">
            <v>OZZERO</v>
          </cell>
        </row>
        <row r="1009">
          <cell r="A1009" t="str">
            <v>PADENGHE SUL GARDA</v>
          </cell>
        </row>
        <row r="1010">
          <cell r="A1010" t="str">
            <v>PADERNO D'ADDA</v>
          </cell>
        </row>
        <row r="1011">
          <cell r="A1011" t="str">
            <v>PADERNO DUGNANO</v>
          </cell>
        </row>
        <row r="1012">
          <cell r="A1012" t="str">
            <v>PADERNO FRANCIACORTA</v>
          </cell>
        </row>
        <row r="1013">
          <cell r="A1013" t="str">
            <v>PADERNO PONCHIELLI</v>
          </cell>
        </row>
        <row r="1014">
          <cell r="A1014" t="str">
            <v>PAGAZZANO</v>
          </cell>
        </row>
        <row r="1015">
          <cell r="A1015" t="str">
            <v>PAGNONA</v>
          </cell>
        </row>
        <row r="1016">
          <cell r="A1016" t="str">
            <v>PAISCO LOVENO</v>
          </cell>
        </row>
        <row r="1017">
          <cell r="A1017" t="str">
            <v>PAITONE</v>
          </cell>
        </row>
        <row r="1018">
          <cell r="A1018" t="str">
            <v>PALADINA</v>
          </cell>
        </row>
        <row r="1019">
          <cell r="A1019" t="str">
            <v>PALAZZAGO</v>
          </cell>
        </row>
        <row r="1020">
          <cell r="A1020" t="str">
            <v>PALAZZO PIGNANO</v>
          </cell>
        </row>
        <row r="1021">
          <cell r="A1021" t="str">
            <v>PALAZZOLO SULL'OGLIO</v>
          </cell>
        </row>
        <row r="1022">
          <cell r="A1022" t="str">
            <v>PALESTRO</v>
          </cell>
        </row>
        <row r="1023">
          <cell r="A1023" t="str">
            <v>PALOSCO</v>
          </cell>
        </row>
        <row r="1024">
          <cell r="A1024" t="str">
            <v>PANCARANA</v>
          </cell>
        </row>
        <row r="1025">
          <cell r="A1025" t="str">
            <v>PANDINO</v>
          </cell>
        </row>
        <row r="1026">
          <cell r="A1026" t="str">
            <v>PANTIGLIATE</v>
          </cell>
        </row>
        <row r="1027">
          <cell r="A1027" t="str">
            <v>PARABIAGO</v>
          </cell>
        </row>
        <row r="1028">
          <cell r="A1028" t="str">
            <v>PARATICO</v>
          </cell>
        </row>
        <row r="1029">
          <cell r="A1029" t="str">
            <v>PARE'</v>
          </cell>
        </row>
        <row r="1030">
          <cell r="A1030" t="str">
            <v>PARLASCO</v>
          </cell>
        </row>
        <row r="1031">
          <cell r="A1031" t="str">
            <v>PARONA</v>
          </cell>
        </row>
        <row r="1032">
          <cell r="A1032" t="str">
            <v>PARRE</v>
          </cell>
        </row>
        <row r="1033">
          <cell r="A1033" t="str">
            <v>PARZANICA</v>
          </cell>
        </row>
        <row r="1034">
          <cell r="A1034" t="str">
            <v>PASPARDO</v>
          </cell>
        </row>
        <row r="1035">
          <cell r="A1035" t="str">
            <v>PASSIRANO</v>
          </cell>
        </row>
        <row r="1036">
          <cell r="A1036" t="str">
            <v>PASTURO</v>
          </cell>
        </row>
        <row r="1037">
          <cell r="A1037" t="str">
            <v>PAULLO</v>
          </cell>
        </row>
        <row r="1038">
          <cell r="A1038" t="str">
            <v>PAVIA</v>
          </cell>
        </row>
        <row r="1039">
          <cell r="A1039" t="str">
            <v>PAVONE DEL MELLA</v>
          </cell>
        </row>
        <row r="1040">
          <cell r="A1040" t="str">
            <v>PEDESINA</v>
          </cell>
        </row>
        <row r="1041">
          <cell r="A1041" t="str">
            <v>PEDRENGO</v>
          </cell>
        </row>
        <row r="1042">
          <cell r="A1042" t="str">
            <v>PEGLIO</v>
          </cell>
        </row>
        <row r="1043">
          <cell r="A1043" t="str">
            <v>PEGOGNAGA</v>
          </cell>
        </row>
        <row r="1044">
          <cell r="A1044" t="str">
            <v>PEIA</v>
          </cell>
        </row>
        <row r="1045">
          <cell r="A1045" t="str">
            <v>PELLIO INTELVI</v>
          </cell>
        </row>
        <row r="1046">
          <cell r="A1046" t="str">
            <v>PEREGO</v>
          </cell>
        </row>
        <row r="1047">
          <cell r="A1047" t="str">
            <v>PERLEDO</v>
          </cell>
        </row>
        <row r="1048">
          <cell r="A1048" t="str">
            <v>PERO</v>
          </cell>
        </row>
        <row r="1049">
          <cell r="A1049" t="str">
            <v>PERSICO DOSIMO</v>
          </cell>
        </row>
        <row r="1050">
          <cell r="A1050" t="str">
            <v>PERTICA ALTA</v>
          </cell>
        </row>
        <row r="1051">
          <cell r="A1051" t="str">
            <v>PERTICA BASSA</v>
          </cell>
        </row>
        <row r="1052">
          <cell r="A1052" t="str">
            <v>PESCAROLO ED UNITI</v>
          </cell>
        </row>
        <row r="1053">
          <cell r="A1053" t="str">
            <v>PESCATE</v>
          </cell>
        </row>
        <row r="1054">
          <cell r="A1054" t="str">
            <v>PESCHIERA BORROMEO</v>
          </cell>
        </row>
        <row r="1055">
          <cell r="A1055" t="str">
            <v>PESSANO CON BORNAGO</v>
          </cell>
        </row>
        <row r="1056">
          <cell r="A1056" t="str">
            <v>PESSINA CREMONESE</v>
          </cell>
        </row>
        <row r="1057">
          <cell r="A1057" t="str">
            <v>PEZZAZE</v>
          </cell>
        </row>
        <row r="1058">
          <cell r="A1058" t="str">
            <v>PEZZORO (FRAZ.DI TAVERNOLE MELLA)</v>
          </cell>
        </row>
        <row r="1059">
          <cell r="A1059" t="str">
            <v>PIADENA</v>
          </cell>
        </row>
        <row r="1060">
          <cell r="A1060" t="str">
            <v>PIAN CAMUNO</v>
          </cell>
        </row>
        <row r="1061">
          <cell r="A1061" t="str">
            <v>PIANCOGNO</v>
          </cell>
        </row>
        <row r="1062">
          <cell r="A1062" t="str">
            <v>PIANELLO DEL LARIO</v>
          </cell>
        </row>
        <row r="1063">
          <cell r="A1063" t="str">
            <v>PIANENGO</v>
          </cell>
        </row>
        <row r="1064">
          <cell r="A1064" t="str">
            <v>PIANICO</v>
          </cell>
        </row>
        <row r="1065">
          <cell r="A1065" t="str">
            <v>PIANTEDO</v>
          </cell>
        </row>
        <row r="1066">
          <cell r="A1066" t="str">
            <v>PIARIO</v>
          </cell>
        </row>
        <row r="1067">
          <cell r="A1067" t="str">
            <v>PIATEDA</v>
          </cell>
        </row>
        <row r="1068">
          <cell r="A1068" t="str">
            <v>PIAZZA BREMBANA</v>
          </cell>
        </row>
        <row r="1069">
          <cell r="A1069" t="str">
            <v>PIAZZATORRE</v>
          </cell>
        </row>
        <row r="1070">
          <cell r="A1070" t="str">
            <v>PIAZZOLO</v>
          </cell>
        </row>
        <row r="1071">
          <cell r="A1071" t="str">
            <v>PIERANICA</v>
          </cell>
        </row>
        <row r="1072">
          <cell r="A1072" t="str">
            <v>PIETRA DE'GIORGI</v>
          </cell>
        </row>
        <row r="1073">
          <cell r="A1073" t="str">
            <v>PIEVE ALBIGNOLA</v>
          </cell>
        </row>
        <row r="1074">
          <cell r="A1074" t="str">
            <v>PIEVE D'OLMI</v>
          </cell>
        </row>
        <row r="1075">
          <cell r="A1075" t="str">
            <v>PIEVE DEL CAIRO</v>
          </cell>
        </row>
        <row r="1076">
          <cell r="A1076" t="str">
            <v>PIEVE DI CORIANO</v>
          </cell>
        </row>
        <row r="1077">
          <cell r="A1077" t="str">
            <v>PIEVE EMANUELE</v>
          </cell>
        </row>
        <row r="1078">
          <cell r="A1078" t="str">
            <v>PIEVE FISSIRAGA</v>
          </cell>
        </row>
        <row r="1079">
          <cell r="A1079" t="str">
            <v>PIEVE PORTO MORONE</v>
          </cell>
        </row>
        <row r="1080">
          <cell r="A1080" t="str">
            <v>PIEVE SAN GIACOMO</v>
          </cell>
        </row>
        <row r="1081">
          <cell r="A1081" t="str">
            <v>PIGRA</v>
          </cell>
        </row>
        <row r="1082">
          <cell r="A1082" t="str">
            <v>PINAROLO PO</v>
          </cell>
        </row>
        <row r="1083">
          <cell r="A1083" t="str">
            <v>PINO SULLA SPONDA DEL LAGO MAGGIORE</v>
          </cell>
        </row>
        <row r="1084">
          <cell r="A1084" t="str">
            <v>PIOLTELLO</v>
          </cell>
        </row>
        <row r="1085">
          <cell r="A1085" t="str">
            <v>PISOGNE</v>
          </cell>
        </row>
        <row r="1086">
          <cell r="A1086" t="str">
            <v>PIUBEGA</v>
          </cell>
        </row>
        <row r="1087">
          <cell r="A1087" t="str">
            <v>PIURO</v>
          </cell>
        </row>
        <row r="1088">
          <cell r="A1088" t="str">
            <v>PIZZALE</v>
          </cell>
        </row>
        <row r="1089">
          <cell r="A1089" t="str">
            <v>PIZZIGHETTONE</v>
          </cell>
        </row>
        <row r="1090">
          <cell r="A1090" t="str">
            <v>PLESIO</v>
          </cell>
        </row>
        <row r="1091">
          <cell r="A1091" t="str">
            <v>POGGIO RUSCO</v>
          </cell>
        </row>
        <row r="1092">
          <cell r="A1092" t="str">
            <v>POGGIRIDENTI</v>
          </cell>
        </row>
        <row r="1093">
          <cell r="A1093" t="str">
            <v>POGLIANO MILANESE</v>
          </cell>
        </row>
        <row r="1094">
          <cell r="A1094" t="str">
            <v>POGNANA LARIO</v>
          </cell>
        </row>
        <row r="1095">
          <cell r="A1095" t="str">
            <v>POGNANO</v>
          </cell>
        </row>
        <row r="1096">
          <cell r="A1096" t="str">
            <v>POLAVENO</v>
          </cell>
        </row>
        <row r="1097">
          <cell r="A1097" t="str">
            <v>POLPENAZZE DEL GARDA</v>
          </cell>
        </row>
        <row r="1098">
          <cell r="A1098" t="str">
            <v>POMPIANO</v>
          </cell>
        </row>
        <row r="1099">
          <cell r="A1099" t="str">
            <v>POMPONESCO</v>
          </cell>
        </row>
        <row r="1100">
          <cell r="A1100" t="str">
            <v>PONCARALE</v>
          </cell>
        </row>
        <row r="1101">
          <cell r="A1101" t="str">
            <v>PONNA</v>
          </cell>
        </row>
        <row r="1102">
          <cell r="A1102" t="str">
            <v>PONTE DI LEGNO</v>
          </cell>
        </row>
        <row r="1103">
          <cell r="A1103" t="str">
            <v>PONTE IN VALTELLINA</v>
          </cell>
        </row>
        <row r="1104">
          <cell r="A1104" t="str">
            <v>PONTE LAMBRO</v>
          </cell>
        </row>
        <row r="1105">
          <cell r="A1105" t="str">
            <v>PONTE NIZZA</v>
          </cell>
        </row>
        <row r="1106">
          <cell r="A1106" t="str">
            <v>PONTE NOSSA</v>
          </cell>
        </row>
        <row r="1107">
          <cell r="A1107" t="str">
            <v>PONTE SAN PIETRO</v>
          </cell>
        </row>
        <row r="1108">
          <cell r="A1108" t="str">
            <v>PONTERANICA</v>
          </cell>
        </row>
        <row r="1109">
          <cell r="A1109" t="str">
            <v>PONTEVICO</v>
          </cell>
        </row>
        <row r="1110">
          <cell r="A1110" t="str">
            <v>PONTI SUL MINCIO</v>
          </cell>
        </row>
        <row r="1111">
          <cell r="A1111" t="str">
            <v>PONTIDA</v>
          </cell>
        </row>
        <row r="1112">
          <cell r="A1112" t="str">
            <v>PONTIROLO NUOVO</v>
          </cell>
        </row>
        <row r="1113">
          <cell r="A1113" t="str">
            <v>PONTOGLIO</v>
          </cell>
        </row>
        <row r="1114">
          <cell r="A1114" t="str">
            <v>PORLEZZA</v>
          </cell>
        </row>
        <row r="1115">
          <cell r="A1115" t="str">
            <v>PORTALBERA</v>
          </cell>
        </row>
        <row r="1116">
          <cell r="A1116" t="str">
            <v>PORTO CERESIO</v>
          </cell>
        </row>
        <row r="1117">
          <cell r="A1117" t="str">
            <v>PORTO MANTOVANO</v>
          </cell>
        </row>
        <row r="1118">
          <cell r="A1118" t="str">
            <v>PORTO VALTRAVAGLIA</v>
          </cell>
        </row>
        <row r="1119">
          <cell r="A1119" t="str">
            <v>POSTALESIO</v>
          </cell>
        </row>
        <row r="1120">
          <cell r="A1120" t="str">
            <v>POZZAGLIO ED UNITI</v>
          </cell>
        </row>
        <row r="1121">
          <cell r="A1121" t="str">
            <v>POZZO D'ADDA</v>
          </cell>
        </row>
        <row r="1122">
          <cell r="A1122" t="str">
            <v>POZZOLENGO</v>
          </cell>
        </row>
        <row r="1123">
          <cell r="A1123" t="str">
            <v>POZZUOLO MARTESANA</v>
          </cell>
        </row>
        <row r="1124">
          <cell r="A1124" t="str">
            <v>PRADALUNGA</v>
          </cell>
        </row>
        <row r="1125">
          <cell r="A1125" t="str">
            <v>PRALBOINO</v>
          </cell>
        </row>
        <row r="1126">
          <cell r="A1126" t="str">
            <v>PRATA CAMPORTACCIO</v>
          </cell>
        </row>
        <row r="1127">
          <cell r="A1127" t="str">
            <v>PREDORE</v>
          </cell>
        </row>
        <row r="1128">
          <cell r="A1128" t="str">
            <v>PREGNANA MILANESE</v>
          </cell>
        </row>
        <row r="1129">
          <cell r="A1129" t="str">
            <v>PREMANA</v>
          </cell>
        </row>
        <row r="1130">
          <cell r="A1130" t="str">
            <v>PREMENUGO</v>
          </cell>
        </row>
        <row r="1131">
          <cell r="A1131" t="str">
            <v>PREMOLO</v>
          </cell>
        </row>
        <row r="1132">
          <cell r="A1132" t="str">
            <v>PRESEGLIE</v>
          </cell>
        </row>
        <row r="1133">
          <cell r="A1133" t="str">
            <v>PRESEZZO</v>
          </cell>
        </row>
        <row r="1134">
          <cell r="A1134" t="str">
            <v>PRESTINE</v>
          </cell>
        </row>
        <row r="1135">
          <cell r="A1135" t="str">
            <v>PREVALLE</v>
          </cell>
        </row>
        <row r="1136">
          <cell r="A1136" t="str">
            <v>PRIMALUNA</v>
          </cell>
        </row>
        <row r="1137">
          <cell r="A1137" t="str">
            <v>PROSERPIO</v>
          </cell>
        </row>
        <row r="1138">
          <cell r="A1138" t="str">
            <v>PROVAGLIO D'ISEO</v>
          </cell>
        </row>
        <row r="1139">
          <cell r="A1139" t="str">
            <v>PROVAGLIO VAL SABBIA</v>
          </cell>
        </row>
        <row r="1140">
          <cell r="A1140" t="str">
            <v>PUEGNAGO SUL GARDA</v>
          </cell>
        </row>
        <row r="1141">
          <cell r="A1141" t="str">
            <v>PUMENENGO</v>
          </cell>
        </row>
        <row r="1142">
          <cell r="A1142" t="str">
            <v>PUSIANO</v>
          </cell>
        </row>
        <row r="1143">
          <cell r="A1143" t="str">
            <v>QUINGENTOLE</v>
          </cell>
        </row>
        <row r="1144">
          <cell r="A1144" t="str">
            <v>QUINTANO</v>
          </cell>
        </row>
        <row r="1145">
          <cell r="A1145" t="str">
            <v>QUINZANO D'OGLIO</v>
          </cell>
        </row>
        <row r="1146">
          <cell r="A1146" t="str">
            <v>QUISTELLO</v>
          </cell>
        </row>
        <row r="1147">
          <cell r="A1147" t="str">
            <v>RAMPONIO VERNA</v>
          </cell>
        </row>
        <row r="1148">
          <cell r="A1148" t="str">
            <v>RANCIO VALCUVIA</v>
          </cell>
        </row>
        <row r="1149">
          <cell r="A1149" t="str">
            <v>RANCO</v>
          </cell>
        </row>
        <row r="1150">
          <cell r="A1150" t="str">
            <v>RANICA</v>
          </cell>
        </row>
        <row r="1151">
          <cell r="A1151" t="str">
            <v>RANZANICO</v>
          </cell>
        </row>
        <row r="1152">
          <cell r="A1152" t="str">
            <v>RASURA</v>
          </cell>
        </row>
        <row r="1153">
          <cell r="A1153" t="str">
            <v>REA</v>
          </cell>
        </row>
        <row r="1154">
          <cell r="A1154" t="str">
            <v>REDAVALLE</v>
          </cell>
        </row>
        <row r="1155">
          <cell r="A1155" t="str">
            <v>REDONDESCO</v>
          </cell>
        </row>
        <row r="1156">
          <cell r="A1156" t="str">
            <v>REMEDELLO</v>
          </cell>
        </row>
        <row r="1157">
          <cell r="A1157" t="str">
            <v>RENATE</v>
          </cell>
        </row>
        <row r="1158">
          <cell r="A1158" t="str">
            <v>RESCALDA</v>
          </cell>
        </row>
        <row r="1159">
          <cell r="A1159" t="str">
            <v>RESCALDINA</v>
          </cell>
        </row>
        <row r="1160">
          <cell r="A1160" t="str">
            <v>RETORBIDO</v>
          </cell>
        </row>
        <row r="1161">
          <cell r="A1161" t="str">
            <v>REVERE</v>
          </cell>
        </row>
        <row r="1162">
          <cell r="A1162" t="str">
            <v>REZZAGO</v>
          </cell>
        </row>
        <row r="1163">
          <cell r="A1163" t="str">
            <v>REZZATO</v>
          </cell>
        </row>
        <row r="1164">
          <cell r="A1164" t="str">
            <v>RHO</v>
          </cell>
        </row>
        <row r="1165">
          <cell r="A1165" t="str">
            <v>RICENGO</v>
          </cell>
        </row>
        <row r="1166">
          <cell r="A1166" t="str">
            <v>RIPALTA ARPINA</v>
          </cell>
        </row>
        <row r="1167">
          <cell r="A1167" t="str">
            <v>RIPALTA CREMASCA</v>
          </cell>
        </row>
        <row r="1168">
          <cell r="A1168" t="str">
            <v>RIPALTA GUERINA</v>
          </cell>
        </row>
        <row r="1169">
          <cell r="A1169" t="str">
            <v>RIVA DI SOLTO</v>
          </cell>
        </row>
        <row r="1170">
          <cell r="A1170" t="str">
            <v>RIVANAZZANO</v>
          </cell>
        </row>
        <row r="1171">
          <cell r="A1171" t="str">
            <v>RIVAROLO DEL RE ED UNITI</v>
          </cell>
        </row>
        <row r="1172">
          <cell r="A1172" t="str">
            <v>RIVAROLO MANTOVANO</v>
          </cell>
        </row>
        <row r="1173">
          <cell r="A1173" t="str">
            <v>RIVOLTA D'ADDA</v>
          </cell>
        </row>
        <row r="1174">
          <cell r="A1174" t="str">
            <v>ROBBIATE</v>
          </cell>
        </row>
        <row r="1175">
          <cell r="A1175" t="str">
            <v>ROBBIO</v>
          </cell>
        </row>
        <row r="1176">
          <cell r="A1176" t="str">
            <v>ROBECCHETTO CON INDUNO</v>
          </cell>
        </row>
        <row r="1177">
          <cell r="A1177" t="str">
            <v>ROBECCO D'OGLIO</v>
          </cell>
        </row>
        <row r="1178">
          <cell r="A1178" t="str">
            <v>ROBECCO PAVESE</v>
          </cell>
        </row>
        <row r="1179">
          <cell r="A1179" t="str">
            <v>ROBECCO SUL NAVIGLIO</v>
          </cell>
        </row>
        <row r="1180">
          <cell r="A1180" t="str">
            <v>ROCCA DE'GIORGI</v>
          </cell>
        </row>
        <row r="1181">
          <cell r="A1181" t="str">
            <v>ROCCA SUSELLA</v>
          </cell>
        </row>
        <row r="1182">
          <cell r="A1182" t="str">
            <v>ROCCAFRANCA</v>
          </cell>
        </row>
        <row r="1183">
          <cell r="A1183" t="str">
            <v>RODANO</v>
          </cell>
        </row>
        <row r="1184">
          <cell r="A1184" t="str">
            <v>RODENGO-SAIANO</v>
          </cell>
        </row>
        <row r="1185">
          <cell r="A1185" t="str">
            <v>RODERO</v>
          </cell>
        </row>
        <row r="1186">
          <cell r="A1186" t="str">
            <v>RODIGO</v>
          </cell>
        </row>
        <row r="1187">
          <cell r="A1187" t="str">
            <v>ROE' VOLCIANO</v>
          </cell>
        </row>
        <row r="1188">
          <cell r="A1188" t="str">
            <v>ROGENO</v>
          </cell>
        </row>
        <row r="1189">
          <cell r="A1189" t="str">
            <v>ROGNANO</v>
          </cell>
        </row>
        <row r="1190">
          <cell r="A1190" t="str">
            <v>ROGNO</v>
          </cell>
        </row>
        <row r="1191">
          <cell r="A1191" t="str">
            <v>ROGOLO</v>
          </cell>
        </row>
        <row r="1192">
          <cell r="A1192" t="str">
            <v>ROMAGNESE</v>
          </cell>
        </row>
        <row r="1193">
          <cell r="A1193" t="str">
            <v>ROMANENGO</v>
          </cell>
        </row>
        <row r="1194">
          <cell r="A1194" t="str">
            <v>ROMANO DI LOMBARDIA</v>
          </cell>
        </row>
        <row r="1195">
          <cell r="A1195" t="str">
            <v>RONAGO</v>
          </cell>
        </row>
        <row r="1196">
          <cell r="A1196" t="str">
            <v>RONCADELLE</v>
          </cell>
        </row>
        <row r="1197">
          <cell r="A1197" t="str">
            <v>RONCARO</v>
          </cell>
        </row>
        <row r="1198">
          <cell r="A1198" t="str">
            <v>RONCELLO</v>
          </cell>
        </row>
        <row r="1199">
          <cell r="A1199" t="str">
            <v>RONCO BRIANTINO</v>
          </cell>
        </row>
        <row r="1200">
          <cell r="A1200" t="str">
            <v>RONCOBELLO</v>
          </cell>
        </row>
        <row r="1201">
          <cell r="A1201" t="str">
            <v>RONCOFERRARO</v>
          </cell>
        </row>
        <row r="1202">
          <cell r="A1202" t="str">
            <v>RONCOLA</v>
          </cell>
        </row>
        <row r="1203">
          <cell r="A1203" t="str">
            <v>ROSASCO</v>
          </cell>
        </row>
        <row r="1204">
          <cell r="A1204" t="str">
            <v>ROSATE</v>
          </cell>
        </row>
        <row r="1205">
          <cell r="A1205" t="str">
            <v>ROTA D'IMAGNA</v>
          </cell>
        </row>
        <row r="1206">
          <cell r="A1206" t="str">
            <v>ROVAGNATE</v>
          </cell>
        </row>
        <row r="1207">
          <cell r="A1207" t="str">
            <v>ROVATO</v>
          </cell>
        </row>
        <row r="1208">
          <cell r="A1208" t="str">
            <v>ROVELLASCA</v>
          </cell>
        </row>
        <row r="1209">
          <cell r="A1209" t="str">
            <v>ROVELLO PORRO</v>
          </cell>
        </row>
        <row r="1210">
          <cell r="A1210" t="str">
            <v>ROVERBELLA</v>
          </cell>
        </row>
        <row r="1211">
          <cell r="A1211" t="str">
            <v>ROVESCALA</v>
          </cell>
        </row>
        <row r="1212">
          <cell r="A1212" t="str">
            <v>ROVETTA</v>
          </cell>
        </row>
        <row r="1213">
          <cell r="A1213" t="str">
            <v>ROZZANO</v>
          </cell>
        </row>
        <row r="1214">
          <cell r="A1214" t="str">
            <v>RUDIANO</v>
          </cell>
        </row>
        <row r="1215">
          <cell r="A1215" t="str">
            <v>RUINO</v>
          </cell>
        </row>
        <row r="1216">
          <cell r="A1216" t="str">
            <v>S.PIETRO (FRAZ.DI DESENZANO GARDA)</v>
          </cell>
        </row>
        <row r="1217">
          <cell r="A1217" t="str">
            <v>S.PROSPERO (FRAZ.DI SUZZARA)</v>
          </cell>
        </row>
        <row r="1218">
          <cell r="A1218" t="str">
            <v>SABBIO CHIESE</v>
          </cell>
        </row>
        <row r="1219">
          <cell r="A1219" t="str">
            <v>SABBIONETA</v>
          </cell>
        </row>
        <row r="1220">
          <cell r="A1220" t="str">
            <v>SAILETTO (FRAZ.DI MOTTEGGIANA)</v>
          </cell>
        </row>
        <row r="1221">
          <cell r="A1221" t="str">
            <v>SALA COMACINA</v>
          </cell>
        </row>
        <row r="1222">
          <cell r="A1222" t="str">
            <v>SALE MARASINO</v>
          </cell>
        </row>
        <row r="1223">
          <cell r="A1223" t="str">
            <v>SALERANO SUL LAMBRO</v>
          </cell>
        </row>
        <row r="1224">
          <cell r="A1224" t="str">
            <v>SALO'</v>
          </cell>
        </row>
        <row r="1225">
          <cell r="A1225" t="str">
            <v>SALTRIO</v>
          </cell>
        </row>
        <row r="1226">
          <cell r="A1226" t="str">
            <v>SALVIROLA</v>
          </cell>
        </row>
        <row r="1227">
          <cell r="A1227" t="str">
            <v>SAMARATE</v>
          </cell>
        </row>
        <row r="1228">
          <cell r="A1228" t="str">
            <v>SAMOLACO</v>
          </cell>
        </row>
        <row r="1229">
          <cell r="A1229" t="str">
            <v>SAN BARTOLOMEO VAL CAVARGNA</v>
          </cell>
        </row>
        <row r="1230">
          <cell r="A1230" t="str">
            <v>SAN BASSANO</v>
          </cell>
        </row>
        <row r="1231">
          <cell r="A1231" t="str">
            <v>SAN BENEDETTO PO</v>
          </cell>
        </row>
        <row r="1232">
          <cell r="A1232" t="str">
            <v>SAN CIPRIANO PO</v>
          </cell>
        </row>
        <row r="1233">
          <cell r="A1233" t="str">
            <v>SAN COLOMBANO AL LAMBRO</v>
          </cell>
        </row>
        <row r="1234">
          <cell r="A1234" t="str">
            <v>SAN DAMIANO AL COLLE</v>
          </cell>
        </row>
        <row r="1235">
          <cell r="A1235" t="str">
            <v>SAN DANIELE PO</v>
          </cell>
        </row>
        <row r="1236">
          <cell r="A1236" t="str">
            <v>SAN DONATO MILANESE</v>
          </cell>
        </row>
        <row r="1237">
          <cell r="A1237" t="str">
            <v>SAN FEDELE INTELVI</v>
          </cell>
        </row>
        <row r="1238">
          <cell r="A1238" t="str">
            <v>SAN FELICE DEL BENACO</v>
          </cell>
        </row>
        <row r="1239">
          <cell r="A1239" t="str">
            <v>SAN FERMO DELLA BATTAGLIA</v>
          </cell>
        </row>
        <row r="1240">
          <cell r="A1240" t="str">
            <v>SAN FIORANO</v>
          </cell>
        </row>
        <row r="1241">
          <cell r="A1241" t="str">
            <v>SAN GENESIO ED UNITI</v>
          </cell>
        </row>
        <row r="1242">
          <cell r="A1242" t="str">
            <v>SAN GERVASIO BRESCIANO</v>
          </cell>
        </row>
        <row r="1243">
          <cell r="A1243" t="str">
            <v>SAN GIACOMO DELLE SEGNATE</v>
          </cell>
        </row>
        <row r="1244">
          <cell r="A1244" t="str">
            <v>SAN GIACOMO FILIPPO</v>
          </cell>
        </row>
        <row r="1245">
          <cell r="A1245" t="str">
            <v>SAN GIORGIO DI LOMELLINA</v>
          </cell>
        </row>
        <row r="1246">
          <cell r="A1246" t="str">
            <v>SAN GIORGIO DI MANTOVA</v>
          </cell>
        </row>
        <row r="1247">
          <cell r="A1247" t="str">
            <v>SAN GIORGIO SU LEGNANO</v>
          </cell>
        </row>
        <row r="1248">
          <cell r="A1248" t="str">
            <v>SAN GIOVANNI BIANCO</v>
          </cell>
        </row>
        <row r="1249">
          <cell r="A1249" t="str">
            <v>SAN GIOVANNI DEL DOSSO</v>
          </cell>
        </row>
        <row r="1250">
          <cell r="A1250" t="str">
            <v>SAN GIOVANNI IN CROCE</v>
          </cell>
        </row>
        <row r="1251">
          <cell r="A1251" t="str">
            <v>SAN GIULIANO MILANESE</v>
          </cell>
        </row>
        <row r="1252">
          <cell r="A1252" t="str">
            <v>SAN MARTINO DALL'ARGINE</v>
          </cell>
        </row>
        <row r="1253">
          <cell r="A1253" t="str">
            <v>SAN MARTINO DEL LAGO</v>
          </cell>
        </row>
        <row r="1254">
          <cell r="A1254" t="str">
            <v>SAN MARTINO IN STRADA</v>
          </cell>
        </row>
        <row r="1255">
          <cell r="A1255" t="str">
            <v>SAN MARTINO SICCOMARIO</v>
          </cell>
        </row>
        <row r="1256">
          <cell r="A1256" t="str">
            <v>SAN NAZZARO VAL CAVARGNA</v>
          </cell>
        </row>
        <row r="1257">
          <cell r="A1257" t="str">
            <v>SAN PAOLO</v>
          </cell>
        </row>
        <row r="1258">
          <cell r="A1258" t="str">
            <v>SAN PAOLO D'ARGON</v>
          </cell>
        </row>
        <row r="1259">
          <cell r="A1259" t="str">
            <v>SAN PELLEGRINO TERME</v>
          </cell>
        </row>
        <row r="1260">
          <cell r="A1260" t="str">
            <v>SAN ROCCO AL PORTO</v>
          </cell>
        </row>
        <row r="1261">
          <cell r="A1261" t="str">
            <v>SAN SIRO</v>
          </cell>
        </row>
        <row r="1262">
          <cell r="A1262" t="str">
            <v>SAN VITTORE OLONA</v>
          </cell>
        </row>
        <row r="1263">
          <cell r="A1263" t="str">
            <v>SAN ZENO NAVIGLIO</v>
          </cell>
        </row>
        <row r="1264">
          <cell r="A1264" t="str">
            <v>SAN ZENONE AL LAMBRO</v>
          </cell>
        </row>
        <row r="1265">
          <cell r="A1265" t="str">
            <v>SAN ZENONE AL PO</v>
          </cell>
        </row>
        <row r="1266">
          <cell r="A1266" t="str">
            <v>SANGIANO</v>
          </cell>
        </row>
        <row r="1267">
          <cell r="A1267" t="str">
            <v>SANNAZZARO DE'BURGONDI</v>
          </cell>
        </row>
        <row r="1268">
          <cell r="A1268" t="str">
            <v>SANT'ABBONDIO</v>
          </cell>
        </row>
        <row r="1269">
          <cell r="A1269" t="str">
            <v>SANT'ALESSIO CON VIALONE</v>
          </cell>
        </row>
        <row r="1270">
          <cell r="A1270" t="str">
            <v>SANT'ANGELO LODIGIANO</v>
          </cell>
        </row>
        <row r="1271">
          <cell r="A1271" t="str">
            <v>SANT'ANGELO LOMELLINA</v>
          </cell>
        </row>
        <row r="1272">
          <cell r="A1272" t="str">
            <v>SANT'OMOBONO IMAGNA</v>
          </cell>
        </row>
        <row r="1273">
          <cell r="A1273" t="str">
            <v>SANTA BRIGIDA</v>
          </cell>
        </row>
        <row r="1274">
          <cell r="A1274" t="str">
            <v>SANTA CRISTINA E BISSONE</v>
          </cell>
        </row>
        <row r="1275">
          <cell r="A1275" t="str">
            <v>SANTA GIULETTA</v>
          </cell>
        </row>
        <row r="1276">
          <cell r="A1276" t="str">
            <v>SANTA MARGHERITA DI STAFFORA</v>
          </cell>
        </row>
        <row r="1277">
          <cell r="A1277" t="str">
            <v>SANTA MARIA DELLA VERSA</v>
          </cell>
        </row>
        <row r="1278">
          <cell r="A1278" t="str">
            <v>SANTA MARIA HOE'</v>
          </cell>
        </row>
        <row r="1279">
          <cell r="A1279" t="str">
            <v>SANTA MARIA REZZONICO</v>
          </cell>
        </row>
        <row r="1280">
          <cell r="A1280" t="str">
            <v>SANTO STEFANO LODIGIANO</v>
          </cell>
        </row>
        <row r="1281">
          <cell r="A1281" t="str">
            <v>SANTO STEFANO TICINO</v>
          </cell>
        </row>
        <row r="1282">
          <cell r="A1282" t="str">
            <v>SAREZZO</v>
          </cell>
        </row>
        <row r="1283">
          <cell r="A1283" t="str">
            <v>SARNICO</v>
          </cell>
        </row>
        <row r="1284">
          <cell r="A1284" t="str">
            <v>SARONNO</v>
          </cell>
        </row>
        <row r="1285">
          <cell r="A1285" t="str">
            <v>SARTIRANA LOMELLINA</v>
          </cell>
        </row>
        <row r="1286">
          <cell r="A1286" t="str">
            <v>SAVIORE DELL'ADAMELLO</v>
          </cell>
        </row>
        <row r="1287">
          <cell r="A1287" t="str">
            <v>SCALDASOLE</v>
          </cell>
        </row>
        <row r="1288">
          <cell r="A1288" t="str">
            <v>SCANDOLARA RAVARA</v>
          </cell>
        </row>
        <row r="1289">
          <cell r="A1289" t="str">
            <v>SCANDOLARA RIPA D'OGLIO</v>
          </cell>
        </row>
        <row r="1290">
          <cell r="A1290" t="str">
            <v>SCANZOROSCIATE</v>
          </cell>
        </row>
        <row r="1291">
          <cell r="A1291" t="str">
            <v>SCHIGNANO</v>
          </cell>
        </row>
        <row r="1292">
          <cell r="A1292" t="str">
            <v>SCHILPARIO</v>
          </cell>
        </row>
        <row r="1293">
          <cell r="A1293" t="str">
            <v>SCHIVENOGLIA</v>
          </cell>
        </row>
        <row r="1294">
          <cell r="A1294" t="str">
            <v>SECUGNAGO</v>
          </cell>
        </row>
        <row r="1295">
          <cell r="A1295" t="str">
            <v>SEDRIANO</v>
          </cell>
        </row>
        <row r="1296">
          <cell r="A1296" t="str">
            <v>SEDRINA</v>
          </cell>
        </row>
        <row r="1297">
          <cell r="A1297" t="str">
            <v>SEGRATE</v>
          </cell>
        </row>
        <row r="1298">
          <cell r="A1298" t="str">
            <v>SELLERO</v>
          </cell>
        </row>
        <row r="1299">
          <cell r="A1299" t="str">
            <v>SELVINO</v>
          </cell>
        </row>
        <row r="1300">
          <cell r="A1300" t="str">
            <v>SEMIANA</v>
          </cell>
        </row>
        <row r="1301">
          <cell r="A1301" t="str">
            <v>SENAGO</v>
          </cell>
        </row>
        <row r="1302">
          <cell r="A1302" t="str">
            <v>SENIGA</v>
          </cell>
        </row>
        <row r="1303">
          <cell r="A1303" t="str">
            <v>SENNA COMASCO</v>
          </cell>
        </row>
        <row r="1304">
          <cell r="A1304" t="str">
            <v>SENNA LODIGIANA</v>
          </cell>
        </row>
        <row r="1305">
          <cell r="A1305" t="str">
            <v>SEREGNO</v>
          </cell>
        </row>
        <row r="1306">
          <cell r="A1306" t="str">
            <v>SERGNANO</v>
          </cell>
        </row>
        <row r="1307">
          <cell r="A1307" t="str">
            <v>SERIATE</v>
          </cell>
        </row>
        <row r="1308">
          <cell r="A1308" t="str">
            <v>SERINA</v>
          </cell>
        </row>
        <row r="1309">
          <cell r="A1309" t="str">
            <v>SERLE</v>
          </cell>
        </row>
        <row r="1310">
          <cell r="A1310" t="str">
            <v>SERMIDE</v>
          </cell>
        </row>
        <row r="1311">
          <cell r="A1311" t="str">
            <v>SERNIO</v>
          </cell>
        </row>
        <row r="1312">
          <cell r="A1312" t="str">
            <v>SERRAVALLE A PO</v>
          </cell>
        </row>
        <row r="1313">
          <cell r="A1313" t="str">
            <v>SESTO CALENDE</v>
          </cell>
        </row>
        <row r="1314">
          <cell r="A1314" t="str">
            <v>SESTO ED UNITI</v>
          </cell>
        </row>
        <row r="1315">
          <cell r="A1315" t="str">
            <v>SESTO SAN GIOVANNI</v>
          </cell>
        </row>
        <row r="1316">
          <cell r="A1316" t="str">
            <v>SETTALA</v>
          </cell>
        </row>
        <row r="1317">
          <cell r="A1317" t="str">
            <v>SETTIMO MILANESE</v>
          </cell>
        </row>
        <row r="1318">
          <cell r="A1318" t="str">
            <v>SEVESO</v>
          </cell>
        </row>
        <row r="1319">
          <cell r="A1319" t="str">
            <v>SILVANO PIETRA</v>
          </cell>
        </row>
        <row r="1320">
          <cell r="A1320" t="str">
            <v>SIRMIONE</v>
          </cell>
        </row>
        <row r="1321">
          <cell r="A1321" t="str">
            <v>SIRONE</v>
          </cell>
        </row>
        <row r="1322">
          <cell r="A1322" t="str">
            <v>SIRTORI</v>
          </cell>
        </row>
        <row r="1323">
          <cell r="A1323" t="str">
            <v>SIZIANO</v>
          </cell>
        </row>
        <row r="1324">
          <cell r="A1324" t="str">
            <v>SOIANO DEL LAGO</v>
          </cell>
        </row>
        <row r="1325">
          <cell r="A1325" t="str">
            <v>SOLARO</v>
          </cell>
        </row>
        <row r="1326">
          <cell r="A1326" t="str">
            <v>SOLAROLO RAINERIO</v>
          </cell>
        </row>
        <row r="1327">
          <cell r="A1327" t="str">
            <v>SOLBIATE</v>
          </cell>
        </row>
        <row r="1328">
          <cell r="A1328" t="str">
            <v>SOLBIATE ARNO</v>
          </cell>
        </row>
        <row r="1329">
          <cell r="A1329" t="str">
            <v>SOLBIATE OLONA</v>
          </cell>
        </row>
        <row r="1330">
          <cell r="A1330" t="str">
            <v>SOLFERINO</v>
          </cell>
        </row>
        <row r="1331">
          <cell r="A1331" t="str">
            <v>SOLTO COLLINA</v>
          </cell>
        </row>
        <row r="1332">
          <cell r="A1332" t="str">
            <v>SOLZA</v>
          </cell>
        </row>
        <row r="1333">
          <cell r="A1333" t="str">
            <v>SOMAGLIA</v>
          </cell>
        </row>
        <row r="1334">
          <cell r="A1334" t="str">
            <v>SOMMA LOMBARDO</v>
          </cell>
        </row>
        <row r="1335">
          <cell r="A1335" t="str">
            <v>SOMMO</v>
          </cell>
        </row>
        <row r="1336">
          <cell r="A1336" t="str">
            <v>SONCINO</v>
          </cell>
        </row>
        <row r="1337">
          <cell r="A1337" t="str">
            <v>SONDALO</v>
          </cell>
        </row>
        <row r="1338">
          <cell r="A1338" t="str">
            <v>SONDRIO</v>
          </cell>
        </row>
        <row r="1339">
          <cell r="A1339" t="str">
            <v>SONGAVAZZO</v>
          </cell>
        </row>
        <row r="1340">
          <cell r="A1340" t="str">
            <v>SONICO</v>
          </cell>
        </row>
        <row r="1341">
          <cell r="A1341" t="str">
            <v>SORDIO</v>
          </cell>
        </row>
        <row r="1342">
          <cell r="A1342" t="str">
            <v>SORESINA</v>
          </cell>
        </row>
        <row r="1343">
          <cell r="A1343" t="str">
            <v>SORICO</v>
          </cell>
        </row>
        <row r="1344">
          <cell r="A1344" t="str">
            <v>SORISOLE</v>
          </cell>
        </row>
        <row r="1345">
          <cell r="A1345" t="str">
            <v>SORMANO</v>
          </cell>
        </row>
        <row r="1346">
          <cell r="A1346" t="str">
            <v>SOSPIRO</v>
          </cell>
        </row>
        <row r="1347">
          <cell r="A1347" t="str">
            <v>SOTTO IL MONTE GIOVANNI XXIII</v>
          </cell>
        </row>
        <row r="1348">
          <cell r="A1348" t="str">
            <v>SOVERE</v>
          </cell>
        </row>
        <row r="1349">
          <cell r="A1349" t="str">
            <v>SOVICO</v>
          </cell>
        </row>
        <row r="1350">
          <cell r="A1350" t="str">
            <v>SPESSA</v>
          </cell>
        </row>
        <row r="1351">
          <cell r="A1351" t="str">
            <v>SPINADESCO</v>
          </cell>
        </row>
        <row r="1352">
          <cell r="A1352" t="str">
            <v>SPINEDA</v>
          </cell>
        </row>
        <row r="1353">
          <cell r="A1353" t="str">
            <v>SPINO D'ADDA</v>
          </cell>
        </row>
        <row r="1354">
          <cell r="A1354" t="str">
            <v>SPINONE AL LAGO</v>
          </cell>
        </row>
        <row r="1355">
          <cell r="A1355" t="str">
            <v>SPIRANO</v>
          </cell>
        </row>
        <row r="1356">
          <cell r="A1356" t="str">
            <v>SPRIANA</v>
          </cell>
        </row>
        <row r="1357">
          <cell r="A1357" t="str">
            <v>STAGNO LOMBARDO</v>
          </cell>
        </row>
        <row r="1358">
          <cell r="A1358" t="str">
            <v>STAZZONA</v>
          </cell>
        </row>
        <row r="1359">
          <cell r="A1359" t="str">
            <v>STEZZANO</v>
          </cell>
        </row>
        <row r="1360">
          <cell r="A1360" t="str">
            <v>STRADELLA</v>
          </cell>
        </row>
        <row r="1361">
          <cell r="A1361" t="str">
            <v>STROZZA</v>
          </cell>
        </row>
        <row r="1362">
          <cell r="A1362" t="str">
            <v>SUARDI</v>
          </cell>
        </row>
        <row r="1363">
          <cell r="A1363" t="str">
            <v>SUEGLIO</v>
          </cell>
        </row>
        <row r="1364">
          <cell r="A1364" t="str">
            <v>SUELLO</v>
          </cell>
        </row>
        <row r="1365">
          <cell r="A1365" t="str">
            <v>SUISIO</v>
          </cell>
        </row>
        <row r="1366">
          <cell r="A1366" t="str">
            <v>SULBIATE</v>
          </cell>
        </row>
        <row r="1367">
          <cell r="A1367" t="str">
            <v>SULZANO</v>
          </cell>
        </row>
        <row r="1368">
          <cell r="A1368" t="str">
            <v>SUMIRAGO</v>
          </cell>
        </row>
        <row r="1369">
          <cell r="A1369" t="str">
            <v>SUSTINENTE</v>
          </cell>
        </row>
        <row r="1370">
          <cell r="A1370" t="str">
            <v>SUZZARA</v>
          </cell>
        </row>
        <row r="1371">
          <cell r="A1371" t="str">
            <v>TACENO</v>
          </cell>
        </row>
        <row r="1372">
          <cell r="A1372" t="str">
            <v>TAINO</v>
          </cell>
        </row>
        <row r="1373">
          <cell r="A1373" t="str">
            <v>TALAMONA</v>
          </cell>
        </row>
        <row r="1374">
          <cell r="A1374" t="str">
            <v>TALEGGIO</v>
          </cell>
        </row>
        <row r="1375">
          <cell r="A1375" t="str">
            <v>TARTANO</v>
          </cell>
        </row>
        <row r="1376">
          <cell r="A1376" t="str">
            <v>TAVAZZANO CON VILLAVESCO</v>
          </cell>
        </row>
        <row r="1377">
          <cell r="A1377" t="str">
            <v>TAVERNERIO</v>
          </cell>
        </row>
        <row r="1378">
          <cell r="A1378" t="str">
            <v>TAVERNOLA BERGAMASCA</v>
          </cell>
        </row>
        <row r="1379">
          <cell r="A1379" t="str">
            <v>TAVERNOLE SUL MELLA</v>
          </cell>
        </row>
        <row r="1380">
          <cell r="A1380" t="str">
            <v>TEGLIO</v>
          </cell>
        </row>
        <row r="1381">
          <cell r="A1381" t="str">
            <v>TELGATE</v>
          </cell>
        </row>
        <row r="1382">
          <cell r="A1382" t="str">
            <v>TEMU'</v>
          </cell>
        </row>
        <row r="1383">
          <cell r="A1383" t="str">
            <v>TERNATE</v>
          </cell>
        </row>
        <row r="1384">
          <cell r="A1384" t="str">
            <v>TERNO D'ISOLA</v>
          </cell>
        </row>
        <row r="1385">
          <cell r="A1385" t="str">
            <v>TERRANOVA DEI PASSERINI</v>
          </cell>
        </row>
        <row r="1386">
          <cell r="A1386" t="str">
            <v>TICENGO</v>
          </cell>
        </row>
        <row r="1387">
          <cell r="A1387" t="str">
            <v>TIGNALE</v>
          </cell>
        </row>
        <row r="1388">
          <cell r="A1388" t="str">
            <v>TIRANO</v>
          </cell>
        </row>
        <row r="1389">
          <cell r="A1389" t="str">
            <v>TORBOLE CASAGLIA</v>
          </cell>
        </row>
        <row r="1390">
          <cell r="A1390" t="str">
            <v>TORLINO VIMERCATI</v>
          </cell>
        </row>
        <row r="1391">
          <cell r="A1391" t="str">
            <v>TORNATA</v>
          </cell>
        </row>
        <row r="1392">
          <cell r="A1392" t="str">
            <v>TORNO</v>
          </cell>
        </row>
        <row r="1393">
          <cell r="A1393" t="str">
            <v>TORRAZZA COSTE</v>
          </cell>
        </row>
        <row r="1394">
          <cell r="A1394" t="str">
            <v>TORRE BERETTI E CASTELLARO</v>
          </cell>
        </row>
        <row r="1395">
          <cell r="A1395" t="str">
            <v>TORRE BOLDONE</v>
          </cell>
        </row>
        <row r="1396">
          <cell r="A1396" t="str">
            <v>TORRE D'ARESE</v>
          </cell>
        </row>
        <row r="1397">
          <cell r="A1397" t="str">
            <v>TORRE D'ISOLA</v>
          </cell>
        </row>
        <row r="1398">
          <cell r="A1398" t="str">
            <v>TORRE DE'BUSI</v>
          </cell>
        </row>
        <row r="1399">
          <cell r="A1399" t="str">
            <v>TORRE DE'NEGRI</v>
          </cell>
        </row>
        <row r="1400">
          <cell r="A1400" t="str">
            <v>TORRE DE'PICENARDI</v>
          </cell>
        </row>
        <row r="1401">
          <cell r="A1401" t="str">
            <v>TORRE DE'ROVERI</v>
          </cell>
        </row>
        <row r="1402">
          <cell r="A1402" t="str">
            <v>TORRE DI SANTA MARIA</v>
          </cell>
        </row>
        <row r="1403">
          <cell r="A1403" t="str">
            <v>TORRE PALLAVICINA</v>
          </cell>
        </row>
        <row r="1404">
          <cell r="A1404" t="str">
            <v>TORREVECCHIA PIA</v>
          </cell>
        </row>
        <row r="1405">
          <cell r="A1405" t="str">
            <v>TORRICELLA DEL PIZZO</v>
          </cell>
        </row>
        <row r="1406">
          <cell r="A1406" t="str">
            <v>TORRICELLA VERZATE</v>
          </cell>
        </row>
        <row r="1407">
          <cell r="A1407" t="str">
            <v>TOSCOLANO-MADERNO</v>
          </cell>
        </row>
        <row r="1408">
          <cell r="A1408" t="str">
            <v>TOVO DI SANT'AGATA</v>
          </cell>
        </row>
        <row r="1409">
          <cell r="A1409" t="str">
            <v>TRADATE</v>
          </cell>
        </row>
        <row r="1410">
          <cell r="A1410" t="str">
            <v>TRAONA</v>
          </cell>
        </row>
        <row r="1411">
          <cell r="A1411" t="str">
            <v>TRAVACO' SICCOMARIO</v>
          </cell>
        </row>
        <row r="1412">
          <cell r="A1412" t="str">
            <v>TRAVAGLIATO</v>
          </cell>
        </row>
        <row r="1413">
          <cell r="A1413" t="str">
            <v>TRAVEDONA-MONATE</v>
          </cell>
        </row>
        <row r="1414">
          <cell r="A1414" t="str">
            <v>TREMENICO</v>
          </cell>
        </row>
        <row r="1415">
          <cell r="A1415" t="str">
            <v>TREMEZZO</v>
          </cell>
        </row>
        <row r="1416">
          <cell r="A1416" t="str">
            <v>TREMOSINE</v>
          </cell>
        </row>
        <row r="1417">
          <cell r="A1417" t="str">
            <v>TRENZANO</v>
          </cell>
        </row>
        <row r="1418">
          <cell r="A1418" t="str">
            <v>TRESCORE BALNEARIO</v>
          </cell>
        </row>
        <row r="1419">
          <cell r="A1419" t="str">
            <v>TRESCORE CREMASCO</v>
          </cell>
        </row>
        <row r="1420">
          <cell r="A1420" t="str">
            <v>TRESIVIO</v>
          </cell>
        </row>
        <row r="1421">
          <cell r="A1421" t="str">
            <v>TREVIGLIO</v>
          </cell>
        </row>
        <row r="1422">
          <cell r="A1422" t="str">
            <v>TREVIOLO</v>
          </cell>
        </row>
        <row r="1423">
          <cell r="A1423" t="str">
            <v>TREVISO BRESCIANO</v>
          </cell>
        </row>
        <row r="1424">
          <cell r="A1424" t="str">
            <v>TREZZANO ROSA</v>
          </cell>
        </row>
        <row r="1425">
          <cell r="A1425" t="str">
            <v>TREZZANO SUL NAVIGLIO</v>
          </cell>
        </row>
        <row r="1426">
          <cell r="A1426" t="str">
            <v>TREZZO SULL'ADDA</v>
          </cell>
        </row>
        <row r="1427">
          <cell r="A1427" t="str">
            <v>TREZZONE</v>
          </cell>
        </row>
        <row r="1428">
          <cell r="A1428" t="str">
            <v>TRIBIANO</v>
          </cell>
        </row>
        <row r="1429">
          <cell r="A1429" t="str">
            <v>TRIGOLO</v>
          </cell>
        </row>
        <row r="1430">
          <cell r="A1430" t="str">
            <v>TRIUGGIO</v>
          </cell>
        </row>
        <row r="1431">
          <cell r="A1431" t="str">
            <v>TRIVOLZIO</v>
          </cell>
        </row>
        <row r="1432">
          <cell r="A1432" t="str">
            <v>TROMELLO</v>
          </cell>
        </row>
        <row r="1433">
          <cell r="A1433" t="str">
            <v>TRONZANO LAGO MAGGIORE</v>
          </cell>
        </row>
        <row r="1434">
          <cell r="A1434" t="str">
            <v>TROVO</v>
          </cell>
        </row>
        <row r="1435">
          <cell r="A1435" t="str">
            <v>TRUCCAZZANO</v>
          </cell>
        </row>
        <row r="1436">
          <cell r="A1436" t="str">
            <v>TURANO LODIGIANO</v>
          </cell>
        </row>
        <row r="1437">
          <cell r="A1437" t="str">
            <v>TURATE</v>
          </cell>
        </row>
        <row r="1438">
          <cell r="A1438" t="str">
            <v>TURBIGO</v>
          </cell>
        </row>
        <row r="1439">
          <cell r="A1439" t="str">
            <v>UBIALE CLANEZZO</v>
          </cell>
        </row>
        <row r="1440">
          <cell r="A1440" t="str">
            <v>UBOLDO</v>
          </cell>
        </row>
        <row r="1441">
          <cell r="A1441" t="str">
            <v>UGGIATE-TREVANO</v>
          </cell>
        </row>
        <row r="1442">
          <cell r="A1442" t="str">
            <v>URAGO D'OGLIO</v>
          </cell>
        </row>
        <row r="1443">
          <cell r="A1443" t="str">
            <v>URGNANO</v>
          </cell>
        </row>
        <row r="1444">
          <cell r="A1444" t="str">
            <v>USMATE VELATE</v>
          </cell>
        </row>
        <row r="1445">
          <cell r="A1445" t="str">
            <v>VACCAROLO (FRAZ.DI DESENZANO GARDA)</v>
          </cell>
        </row>
        <row r="1446">
          <cell r="A1446" t="str">
            <v>VAIANO CREMASCO</v>
          </cell>
        </row>
        <row r="1447">
          <cell r="A1447" t="str">
            <v>VAILATE</v>
          </cell>
        </row>
        <row r="1448">
          <cell r="A1448" t="str">
            <v>VAL DI NIZZA</v>
          </cell>
        </row>
        <row r="1449">
          <cell r="A1449" t="str">
            <v>VAL MASINO</v>
          </cell>
        </row>
        <row r="1450">
          <cell r="A1450" t="str">
            <v>VAL REZZO</v>
          </cell>
        </row>
        <row r="1451">
          <cell r="A1451" t="str">
            <v>VALBONDIONE</v>
          </cell>
        </row>
        <row r="1452">
          <cell r="A1452" t="str">
            <v>VALBREMBO</v>
          </cell>
        </row>
        <row r="1453">
          <cell r="A1453" t="str">
            <v>VALBRONA</v>
          </cell>
        </row>
        <row r="1454">
          <cell r="A1454" t="str">
            <v>VALDIDENTRO</v>
          </cell>
        </row>
        <row r="1455">
          <cell r="A1455" t="str">
            <v>VALDISOTTO</v>
          </cell>
        </row>
        <row r="1456">
          <cell r="A1456" t="str">
            <v>VALEGGIO</v>
          </cell>
        </row>
        <row r="1457">
          <cell r="A1457" t="str">
            <v>VALERA FRATTA</v>
          </cell>
        </row>
        <row r="1458">
          <cell r="A1458" t="str">
            <v>VALFURVA</v>
          </cell>
        </row>
        <row r="1459">
          <cell r="A1459" t="str">
            <v>VALGANNA</v>
          </cell>
        </row>
        <row r="1460">
          <cell r="A1460" t="str">
            <v>VALGOGLIO</v>
          </cell>
        </row>
        <row r="1461">
          <cell r="A1461" t="str">
            <v>VALGREGHENTINO</v>
          </cell>
        </row>
        <row r="1462">
          <cell r="A1462" t="str">
            <v>VALLE LOMELLINA</v>
          </cell>
        </row>
        <row r="1463">
          <cell r="A1463" t="str">
            <v>VALLE SALIMBENE</v>
          </cell>
        </row>
        <row r="1464">
          <cell r="A1464" t="str">
            <v>VALLEVE</v>
          </cell>
        </row>
        <row r="1465">
          <cell r="A1465" t="str">
            <v>VALLIO TERME</v>
          </cell>
        </row>
        <row r="1466">
          <cell r="A1466" t="str">
            <v>VALMADRERA</v>
          </cell>
        </row>
        <row r="1467">
          <cell r="A1467" t="str">
            <v>VALMOREA</v>
          </cell>
        </row>
        <row r="1468">
          <cell r="A1468" t="str">
            <v>VALNEGRA</v>
          </cell>
        </row>
        <row r="1469">
          <cell r="A1469" t="str">
            <v>VALSECCA</v>
          </cell>
        </row>
        <row r="1470">
          <cell r="A1470" t="str">
            <v>VALSOLDA</v>
          </cell>
        </row>
        <row r="1471">
          <cell r="A1471" t="str">
            <v>VALTORTA</v>
          </cell>
        </row>
        <row r="1472">
          <cell r="A1472" t="str">
            <v>VALVERDE</v>
          </cell>
        </row>
        <row r="1473">
          <cell r="A1473" t="str">
            <v>VALVESTINO</v>
          </cell>
        </row>
        <row r="1474">
          <cell r="A1474" t="str">
            <v>VANZAGHELLO</v>
          </cell>
        </row>
        <row r="1475">
          <cell r="A1475" t="str">
            <v>VANZAGO</v>
          </cell>
        </row>
        <row r="1476">
          <cell r="A1476" t="str">
            <v>VAPRIO D'ADDA</v>
          </cell>
        </row>
        <row r="1477">
          <cell r="A1477" t="str">
            <v>VARANO BORGHI</v>
          </cell>
        </row>
        <row r="1478">
          <cell r="A1478" t="str">
            <v>VAREDO</v>
          </cell>
        </row>
        <row r="1479">
          <cell r="A1479" t="str">
            <v>VARENNA</v>
          </cell>
        </row>
        <row r="1480">
          <cell r="A1480" t="str">
            <v>VARESE</v>
          </cell>
        </row>
        <row r="1481">
          <cell r="A1481" t="str">
            <v>VARZI</v>
          </cell>
        </row>
        <row r="1482">
          <cell r="A1482" t="str">
            <v>VEDANO AL LAMBRO</v>
          </cell>
        </row>
        <row r="1483">
          <cell r="A1483" t="str">
            <v>VEDANO OLONA</v>
          </cell>
        </row>
        <row r="1484">
          <cell r="A1484" t="str">
            <v>VEDDASCA</v>
          </cell>
        </row>
        <row r="1485">
          <cell r="A1485" t="str">
            <v>VEDESETA</v>
          </cell>
        </row>
        <row r="1486">
          <cell r="A1486" t="str">
            <v>VEDUGGIO CON COLZANO</v>
          </cell>
        </row>
        <row r="1487">
          <cell r="A1487" t="str">
            <v>VELESO</v>
          </cell>
        </row>
        <row r="1488">
          <cell r="A1488" t="str">
            <v>VELEZZO LOMELLINA</v>
          </cell>
        </row>
        <row r="1489">
          <cell r="A1489" t="str">
            <v>VELLEZZO BELLINI</v>
          </cell>
        </row>
        <row r="1490">
          <cell r="A1490" t="str">
            <v>VENDROGNO</v>
          </cell>
        </row>
        <row r="1491">
          <cell r="A1491" t="str">
            <v>VENEGONO INFERIORE</v>
          </cell>
        </row>
        <row r="1492">
          <cell r="A1492" t="str">
            <v>VENEGONO SUPERIORE</v>
          </cell>
        </row>
        <row r="1493">
          <cell r="A1493" t="str">
            <v>VENIANO</v>
          </cell>
        </row>
        <row r="1494">
          <cell r="A1494" t="str">
            <v>VERANO BRIANZA</v>
          </cell>
        </row>
        <row r="1495">
          <cell r="A1495" t="str">
            <v>VERCANA</v>
          </cell>
        </row>
        <row r="1496">
          <cell r="A1496" t="str">
            <v>VERCEIA</v>
          </cell>
        </row>
        <row r="1497">
          <cell r="A1497" t="str">
            <v>VERCURAGO</v>
          </cell>
        </row>
        <row r="1498">
          <cell r="A1498" t="str">
            <v>VERDELLINO</v>
          </cell>
        </row>
        <row r="1499">
          <cell r="A1499" t="str">
            <v>VERDELLO</v>
          </cell>
        </row>
        <row r="1500">
          <cell r="A1500" t="str">
            <v>VERDERIO INFERIORE</v>
          </cell>
        </row>
        <row r="1501">
          <cell r="A1501" t="str">
            <v>VERDERIO SUPERIORE</v>
          </cell>
        </row>
        <row r="1502">
          <cell r="A1502" t="str">
            <v>VERGIATE</v>
          </cell>
        </row>
        <row r="1503">
          <cell r="A1503" t="str">
            <v>VERMEZZO</v>
          </cell>
        </row>
        <row r="1504">
          <cell r="A1504" t="str">
            <v>VERNATE</v>
          </cell>
        </row>
        <row r="1505">
          <cell r="A1505" t="str">
            <v>VEROLANUOVA</v>
          </cell>
        </row>
        <row r="1506">
          <cell r="A1506" t="str">
            <v>VEROLAVECCHIA</v>
          </cell>
        </row>
        <row r="1507">
          <cell r="A1507" t="str">
            <v>VERRETTO</v>
          </cell>
        </row>
        <row r="1508">
          <cell r="A1508" t="str">
            <v>VERRUA PO</v>
          </cell>
        </row>
        <row r="1509">
          <cell r="A1509" t="str">
            <v>VERTEMATE CON MINOPRIO</v>
          </cell>
        </row>
        <row r="1510">
          <cell r="A1510" t="str">
            <v>VERTOVA</v>
          </cell>
        </row>
        <row r="1511">
          <cell r="A1511" t="str">
            <v>VERVIO</v>
          </cell>
        </row>
        <row r="1512">
          <cell r="A1512" t="str">
            <v>VESCOVATO</v>
          </cell>
        </row>
        <row r="1513">
          <cell r="A1513" t="str">
            <v>VESTONE</v>
          </cell>
        </row>
        <row r="1514">
          <cell r="A1514" t="str">
            <v>VESTRENO</v>
          </cell>
        </row>
        <row r="1515">
          <cell r="A1515" t="str">
            <v>VEZZA D'OGLIO</v>
          </cell>
        </row>
        <row r="1516">
          <cell r="A1516" t="str">
            <v>VIADANA</v>
          </cell>
        </row>
        <row r="1517">
          <cell r="A1517" t="str">
            <v>VIADANICA</v>
          </cell>
        </row>
        <row r="1518">
          <cell r="A1518" t="str">
            <v>VIDIGULFO</v>
          </cell>
        </row>
        <row r="1519">
          <cell r="A1519" t="str">
            <v>VIGANO SAN MARTINO</v>
          </cell>
        </row>
        <row r="1520">
          <cell r="A1520" t="str">
            <v>VIGANO'</v>
          </cell>
        </row>
        <row r="1521">
          <cell r="A1521" t="str">
            <v>VIGEVANO</v>
          </cell>
        </row>
        <row r="1522">
          <cell r="A1522" t="str">
            <v>VIGGIU'</v>
          </cell>
        </row>
        <row r="1523">
          <cell r="A1523" t="str">
            <v>VIGNATE</v>
          </cell>
        </row>
        <row r="1524">
          <cell r="A1524" t="str">
            <v>VIGOLO</v>
          </cell>
        </row>
        <row r="1525">
          <cell r="A1525" t="str">
            <v>VILLA BISCOSSI</v>
          </cell>
        </row>
        <row r="1526">
          <cell r="A1526" t="str">
            <v>VILLA CARCINA</v>
          </cell>
        </row>
        <row r="1527">
          <cell r="A1527" t="str">
            <v>VILLA CORTESE</v>
          </cell>
        </row>
        <row r="1528">
          <cell r="A1528" t="str">
            <v>VILLA D'ADDA</v>
          </cell>
        </row>
        <row r="1529">
          <cell r="A1529" t="str">
            <v>VILLA D'ALME'</v>
          </cell>
        </row>
        <row r="1530">
          <cell r="A1530" t="str">
            <v>VILLA D'OGNA</v>
          </cell>
        </row>
        <row r="1531">
          <cell r="A1531" t="str">
            <v>VILLA DI CHIAVENNA</v>
          </cell>
        </row>
        <row r="1532">
          <cell r="A1532" t="str">
            <v>VILLA DI SERIO</v>
          </cell>
        </row>
        <row r="1533">
          <cell r="A1533" t="str">
            <v>VILLA DI TIRANO</v>
          </cell>
        </row>
        <row r="1534">
          <cell r="A1534" t="str">
            <v>VILLA GUARDIA</v>
          </cell>
        </row>
        <row r="1535">
          <cell r="A1535" t="str">
            <v>VILLA POMA</v>
          </cell>
        </row>
        <row r="1536">
          <cell r="A1536" t="str">
            <v>VILLACHIARA</v>
          </cell>
        </row>
        <row r="1537">
          <cell r="A1537" t="str">
            <v>VILLANOVA D'ARDENGHI</v>
          </cell>
        </row>
        <row r="1538">
          <cell r="A1538" t="str">
            <v>VILLANOVA DEL SILLARO</v>
          </cell>
        </row>
        <row r="1539">
          <cell r="A1539" t="str">
            <v>VILLANTERIO</v>
          </cell>
        </row>
        <row r="1540">
          <cell r="A1540" t="str">
            <v>VILLANUOVA SUL CLISI</v>
          </cell>
        </row>
        <row r="1541">
          <cell r="A1541" t="str">
            <v>VILLASANTA</v>
          </cell>
        </row>
        <row r="1542">
          <cell r="A1542" t="str">
            <v>VILLIMPENTA</v>
          </cell>
        </row>
        <row r="1543">
          <cell r="A1543" t="str">
            <v>VILLONGO</v>
          </cell>
        </row>
        <row r="1544">
          <cell r="A1544" t="str">
            <v>VILMINORE DI SCALVE</v>
          </cell>
        </row>
        <row r="1545">
          <cell r="A1545" t="str">
            <v>VIMERCATE</v>
          </cell>
        </row>
        <row r="1546">
          <cell r="A1546" t="str">
            <v>VIMODRONE</v>
          </cell>
        </row>
        <row r="1547">
          <cell r="A1547" t="str">
            <v>VIONE</v>
          </cell>
        </row>
        <row r="1548">
          <cell r="A1548" t="str">
            <v>VIRGILIO</v>
          </cell>
        </row>
        <row r="1549">
          <cell r="A1549" t="str">
            <v>VISANO</v>
          </cell>
        </row>
        <row r="1550">
          <cell r="A1550" t="str">
            <v>VISTARINO</v>
          </cell>
        </row>
        <row r="1551">
          <cell r="A1551" t="str">
            <v>VITTUONE</v>
          </cell>
        </row>
        <row r="1552">
          <cell r="A1552" t="str">
            <v>VIZZOLA TICINO</v>
          </cell>
        </row>
        <row r="1553">
          <cell r="A1553" t="str">
            <v>VIZZOLO PREDABISSI</v>
          </cell>
        </row>
        <row r="1554">
          <cell r="A1554" t="str">
            <v>VOBARNO</v>
          </cell>
        </row>
        <row r="1555">
          <cell r="A1555" t="str">
            <v>VOGHERA</v>
          </cell>
        </row>
        <row r="1556">
          <cell r="A1556" t="str">
            <v>VOLONGO</v>
          </cell>
        </row>
        <row r="1557">
          <cell r="A1557" t="str">
            <v>VOLPARA</v>
          </cell>
        </row>
        <row r="1558">
          <cell r="A1558" t="str">
            <v>VOLTA MANTOVANA</v>
          </cell>
        </row>
        <row r="1559">
          <cell r="A1559" t="str">
            <v>VOLTIDO</v>
          </cell>
        </row>
        <row r="1560">
          <cell r="A1560" t="str">
            <v>ZANDOBBIO</v>
          </cell>
        </row>
        <row r="1561">
          <cell r="A1561" t="str">
            <v>ZANICA</v>
          </cell>
        </row>
        <row r="1562">
          <cell r="A1562" t="str">
            <v>ZAVATTARELLO</v>
          </cell>
        </row>
        <row r="1563">
          <cell r="A1563" t="str">
            <v>ZECCONE</v>
          </cell>
        </row>
        <row r="1564">
          <cell r="A1564" t="str">
            <v>ZELBIO</v>
          </cell>
        </row>
        <row r="1565">
          <cell r="A1565" t="str">
            <v>ZELO BUON PERSICO</v>
          </cell>
        </row>
        <row r="1566">
          <cell r="A1566" t="str">
            <v>ZELO SURRIGONE</v>
          </cell>
        </row>
        <row r="1567">
          <cell r="A1567" t="str">
            <v>ZEME</v>
          </cell>
        </row>
        <row r="1568">
          <cell r="A1568" t="str">
            <v>ZENEVREDO</v>
          </cell>
        </row>
        <row r="1569">
          <cell r="A1569" t="str">
            <v>ZERBO</v>
          </cell>
        </row>
        <row r="1570">
          <cell r="A1570" t="str">
            <v>ZERBOLO'</v>
          </cell>
        </row>
        <row r="1571">
          <cell r="A1571" t="str">
            <v>ZIBIDO SAN GIACOMO</v>
          </cell>
        </row>
        <row r="1572">
          <cell r="A1572" t="str">
            <v>ZINASCO</v>
          </cell>
        </row>
        <row r="1573">
          <cell r="A1573" t="str">
            <v>ZOGNO</v>
          </cell>
        </row>
        <row r="1574">
          <cell r="A1574" t="str">
            <v>ZONE</v>
          </cell>
        </row>
      </sheetData>
      <sheetData sheetId="9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5(1)"/>
      <sheetName val="t15(2)"/>
      <sheetName val="t15(3)"/>
      <sheetName val="SICI(1)"/>
      <sheetName val="SICI(2)"/>
      <sheetName val="SICI(3)"/>
      <sheetName val="t1"/>
      <sheetName val="t12"/>
      <sheetName val="SSNA 2017-04-20_SSN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_1"/>
      <sheetName val="COCOCO"/>
      <sheetName val="t1"/>
      <sheetName val="1A"/>
      <sheetName val="1B"/>
      <sheetName val="1C"/>
      <sheetName val="1D"/>
      <sheetName val="1E"/>
      <sheetName val="1F"/>
      <sheetName val="1G"/>
      <sheetName val="1SD"/>
      <sheetName val="t2"/>
      <sheetName val="t2A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(1)"/>
      <sheetName val="t15(2)"/>
      <sheetName val="t15(3)"/>
      <sheetName val="SICI(1)"/>
      <sheetName val="SICI(2)"/>
      <sheetName val="SICI(3)"/>
      <sheetName val="Tabella Riconciliazione"/>
      <sheetName val="Valori Medi"/>
      <sheetName val="Squadratura 1"/>
      <sheetName val="Squadratura 2"/>
      <sheetName val="Squadratura 3"/>
      <sheetName val="Squadratura 4"/>
      <sheetName val="Squadratura 8"/>
      <sheetName val="Incongruenze 1 e 11"/>
      <sheetName val="Incongruenza 2"/>
      <sheetName val="Incongruenze 3, 12 e 13"/>
      <sheetName val="Incongruenza 4 e controlli t14"/>
      <sheetName val="Incongruenza 5"/>
      <sheetName val="Incongruenza 6"/>
      <sheetName val="Incongruenza 7"/>
      <sheetName val="Incongruenza 8"/>
      <sheetName val="Incongruenza 10"/>
      <sheetName val="Incongruenza 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74">
    <pageSetUpPr fitToPage="1"/>
  </sheetPr>
  <dimension ref="A1:O89"/>
  <sheetViews>
    <sheetView showGridLines="0" tabSelected="1" topLeftCell="A4" zoomScale="80" zoomScaleNormal="80" zoomScalePageLayoutView="75" workbookViewId="0">
      <selection activeCell="F27" sqref="F27"/>
    </sheetView>
  </sheetViews>
  <sheetFormatPr defaultColWidth="10" defaultRowHeight="15" x14ac:dyDescent="0.2"/>
  <cols>
    <col min="1" max="3" width="7.7109375" style="117" customWidth="1"/>
    <col min="4" max="4" width="139.5703125" style="41" customWidth="1"/>
    <col min="5" max="5" width="2.28515625" style="41" customWidth="1"/>
    <col min="6" max="6" width="14" style="118" bestFit="1" customWidth="1"/>
    <col min="7" max="7" width="39.5703125" style="40" customWidth="1"/>
    <col min="8" max="10" width="10" style="41"/>
    <col min="11" max="11" width="10" style="41" customWidth="1"/>
    <col min="12" max="15" width="10" style="41" hidden="1" customWidth="1"/>
    <col min="16" max="16" width="10" style="41" customWidth="1"/>
    <col min="17" max="16384" width="10" style="41"/>
  </cols>
  <sheetData>
    <row r="1" spans="1:15" s="5" customFormat="1" ht="45" customHeight="1" thickBot="1" x14ac:dyDescent="0.4">
      <c r="A1" s="1" t="s">
        <v>0</v>
      </c>
      <c r="B1" s="1"/>
      <c r="C1" s="1"/>
      <c r="D1" s="2"/>
      <c r="E1" s="2"/>
      <c r="F1" s="3"/>
      <c r="G1" s="4" t="s">
        <v>1</v>
      </c>
      <c r="I1" s="6" t="s">
        <v>2</v>
      </c>
    </row>
    <row r="2" spans="1:15" s="5" customFormat="1" ht="41.45" customHeight="1" x14ac:dyDescent="0.35">
      <c r="A2" s="7" t="s">
        <v>3</v>
      </c>
      <c r="B2" s="7"/>
      <c r="C2" s="7"/>
      <c r="D2" s="8"/>
      <c r="E2" s="9"/>
      <c r="F2" s="10"/>
      <c r="G2" s="11" t="str">
        <f>IF(AND(ISBLANK($F$23),SUM('[1]t15(1)'!$W$1:$W$65536)+SUM('[1]t15(1)'!$R$1:$R$65536)&gt;0),"Attenzione: è necessario compilare la domanda LEG428 !!!","OK")</f>
        <v>OK</v>
      </c>
    </row>
    <row r="3" spans="1:15" s="18" customFormat="1" ht="30" customHeight="1" thickBot="1" x14ac:dyDescent="0.3">
      <c r="A3" s="12"/>
      <c r="B3" s="13"/>
      <c r="C3" s="13"/>
      <c r="D3" s="14"/>
      <c r="E3" s="15"/>
      <c r="F3" s="16"/>
      <c r="G3" s="17"/>
    </row>
    <row r="4" spans="1:15" s="5" customFormat="1" ht="16.5" customHeight="1" x14ac:dyDescent="0.25">
      <c r="A4" s="19"/>
      <c r="B4" s="19"/>
      <c r="C4" s="19"/>
      <c r="D4" s="20"/>
      <c r="E4" s="20"/>
      <c r="F4" s="20"/>
      <c r="G4" s="21" t="s">
        <v>4</v>
      </c>
    </row>
    <row r="5" spans="1:15" s="5" customFormat="1" ht="20.25" customHeight="1" thickBot="1" x14ac:dyDescent="0.3">
      <c r="A5" s="22" t="str">
        <f>[1]t1!$A$1</f>
        <v>SERVIZIO SANITARIO NAZIONALE - anno 2022</v>
      </c>
      <c r="B5" s="22"/>
      <c r="C5" s="22"/>
      <c r="D5" s="23"/>
      <c r="E5" s="24"/>
      <c r="F5" s="24"/>
      <c r="G5" s="25"/>
    </row>
    <row r="6" spans="1:15" s="27" customFormat="1" ht="20.25" customHeight="1" x14ac:dyDescent="0.25">
      <c r="A6" s="22"/>
      <c r="B6" s="22"/>
      <c r="C6" s="22"/>
      <c r="D6" s="23"/>
      <c r="E6" s="24"/>
      <c r="F6" s="24"/>
      <c r="G6" s="26" t="str">
        <f>IF(AND(ISBLANK(F13),ISBLANK(F17)),"OK",IF(AND(OR(ISBLANK(F13),YEAR(F13)&gt;[1]t1!L1-1),OR(ISBLANK(F17),YEAR(F17)&gt;[1]t1!L1-1)),"OK","Attenzione: almeno una data di certificazione è antececedente l'anno "&amp;[1]t1!L1&amp;", è necessario giustificare"))</f>
        <v>OK</v>
      </c>
    </row>
    <row r="7" spans="1:15" s="27" customFormat="1" ht="65.25" customHeight="1" x14ac:dyDescent="0.25">
      <c r="A7" s="28"/>
      <c r="B7" s="28"/>
      <c r="C7" s="28"/>
      <c r="D7" s="29"/>
      <c r="E7" s="29"/>
      <c r="F7" s="30"/>
      <c r="G7" s="31"/>
    </row>
    <row r="8" spans="1:15" s="27" customFormat="1" ht="30.75" customHeight="1" x14ac:dyDescent="0.25">
      <c r="A8" s="32"/>
      <c r="B8" s="32"/>
      <c r="C8" s="32"/>
      <c r="D8" s="33" t="s">
        <v>5</v>
      </c>
      <c r="G8" s="31"/>
      <c r="O8" s="34" t="s">
        <v>6</v>
      </c>
    </row>
    <row r="9" spans="1:15" s="27" customFormat="1" ht="30.75" customHeight="1" thickBot="1" x14ac:dyDescent="0.3">
      <c r="A9" s="32"/>
      <c r="B9" s="32"/>
      <c r="C9" s="32"/>
      <c r="D9" s="29"/>
      <c r="E9" s="29"/>
      <c r="F9" s="35"/>
      <c r="G9" s="17"/>
      <c r="O9" s="36">
        <f>(COUNTIF(F:F,"&lt;&gt;"&amp;"")+COUNTIF(D86,"&lt;&gt;"&amp;"")+COUNTIF(D89,"&lt;&gt;"&amp;""))</f>
        <v>27</v>
      </c>
    </row>
    <row r="10" spans="1:15" ht="3.95" customHeight="1" x14ac:dyDescent="0.2">
      <c r="A10" s="37"/>
      <c r="B10" s="37"/>
      <c r="C10" s="37"/>
      <c r="D10" s="38"/>
      <c r="E10" s="37"/>
      <c r="F10" s="39"/>
    </row>
    <row r="11" spans="1:15" s="47" customFormat="1" ht="30" customHeight="1" x14ac:dyDescent="0.25">
      <c r="A11" s="42" t="s">
        <v>7</v>
      </c>
      <c r="B11" s="42"/>
      <c r="C11" s="42"/>
      <c r="D11" s="43" t="s">
        <v>8</v>
      </c>
      <c r="E11" s="44"/>
      <c r="F11" s="45"/>
      <c r="G11" s="46"/>
      <c r="L11" s="34" t="s">
        <v>9</v>
      </c>
      <c r="M11" s="34" t="s">
        <v>10</v>
      </c>
      <c r="N11" s="34" t="s">
        <v>11</v>
      </c>
      <c r="O11" s="34" t="s">
        <v>12</v>
      </c>
    </row>
    <row r="12" spans="1:15" s="47" customFormat="1" ht="3.95" customHeight="1" x14ac:dyDescent="0.25">
      <c r="A12" s="48"/>
      <c r="B12" s="48"/>
      <c r="C12" s="48"/>
      <c r="D12" s="48"/>
      <c r="E12" s="48"/>
      <c r="F12" s="49"/>
      <c r="G12" s="46"/>
    </row>
    <row r="13" spans="1:15" s="47" customFormat="1" ht="30" customHeight="1" x14ac:dyDescent="0.25">
      <c r="A13" s="50" t="s">
        <v>13</v>
      </c>
      <c r="B13" s="51" t="s">
        <v>14</v>
      </c>
      <c r="C13" s="51"/>
      <c r="D13" s="52" t="s">
        <v>15</v>
      </c>
      <c r="F13" s="53">
        <v>45035</v>
      </c>
      <c r="G13" s="54" t="str">
        <f ca="1">IF(AND(ISBLANK(F13),C13="x",$O$9&gt;0),"Attenzione: domanda a risposta obbligatoria",IF(ISBLANK(F13),"",IF(AND(F13&gt;=DATE([1]t1!$L$1-2,1,1),F13&lt;=TODAY()),"","Digitare una data non anteriore al 1 Gennaio "&amp;[1]t1!$L$1-1&amp;" (gg/mm/aaaa)")))</f>
        <v/>
      </c>
      <c r="L13" s="55" t="str">
        <f>LEFT(A13,3)</f>
        <v>GEN</v>
      </c>
      <c r="M13" s="55" t="str">
        <f>RIGHT(A13,3)</f>
        <v>353</v>
      </c>
      <c r="N13" s="55" t="str">
        <f>B13</f>
        <v>DATE</v>
      </c>
      <c r="O13" s="56" t="str">
        <f ca="1">IF(AND(G13&gt;=DATE([1]t1!$L$1,1,1),G13&lt;=TODAY()),"'"&amp;DAY(G13)&amp;"/"&amp;MONTH(G13)&amp;"/"&amp;YEAR(G13),"")</f>
        <v/>
      </c>
    </row>
    <row r="14" spans="1:15" s="47" customFormat="1" ht="3.95" customHeight="1" x14ac:dyDescent="0.25">
      <c r="A14" s="50"/>
      <c r="B14" s="51"/>
      <c r="C14" s="51"/>
      <c r="D14" s="57"/>
      <c r="E14" s="48"/>
      <c r="F14" s="49"/>
      <c r="G14" s="58"/>
    </row>
    <row r="15" spans="1:15" s="47" customFormat="1" ht="30" customHeight="1" x14ac:dyDescent="0.25">
      <c r="A15" s="50" t="s">
        <v>16</v>
      </c>
      <c r="B15" s="51" t="s">
        <v>14</v>
      </c>
      <c r="C15" s="51"/>
      <c r="D15" s="52" t="s">
        <v>17</v>
      </c>
      <c r="F15" s="53"/>
      <c r="G15" s="54" t="str">
        <f ca="1">IF(AND(ISBLANK(F15),C15="x",$O$9&gt;0),"Attenzione: domanda a risposta obbligatoria",IF(ISBLANK(F15),"",IF(AND(F15&gt;=DATE([1]t1!$L$1-2,1,1),F15&lt;=TODAY()),"","Digitare una data non anteriore al 1 Gennaio "&amp;[1]t1!$L$1-1&amp;" (gg/mm/aaaa)")))</f>
        <v/>
      </c>
      <c r="L15" s="55" t="str">
        <f>LEFT(A15,3)</f>
        <v>GEN</v>
      </c>
      <c r="M15" s="55" t="str">
        <f>RIGHT(A15,3)</f>
        <v>354</v>
      </c>
      <c r="N15" s="55" t="str">
        <f>B15</f>
        <v>DATE</v>
      </c>
      <c r="O15" s="56" t="str">
        <f ca="1">IF(AND(G15&gt;=DATE([1]t1!$L$1,1,1),G15&lt;=TODAY()),"'"&amp;DAY(G15)&amp;"/"&amp;MONTH(G15)&amp;"/"&amp;YEAR(G15),"")</f>
        <v/>
      </c>
    </row>
    <row r="16" spans="1:15" s="47" customFormat="1" ht="3.95" customHeight="1" x14ac:dyDescent="0.25">
      <c r="A16" s="59"/>
      <c r="B16" s="60"/>
      <c r="C16" s="60"/>
      <c r="D16" s="52"/>
      <c r="E16" s="48"/>
      <c r="F16" s="49"/>
      <c r="G16" s="58"/>
    </row>
    <row r="17" spans="1:15" s="47" customFormat="1" ht="30" customHeight="1" x14ac:dyDescent="0.25">
      <c r="A17" s="50" t="s">
        <v>18</v>
      </c>
      <c r="B17" s="51" t="s">
        <v>14</v>
      </c>
      <c r="C17" s="51"/>
      <c r="D17" s="52" t="s">
        <v>19</v>
      </c>
      <c r="E17" s="61"/>
      <c r="F17" s="53"/>
      <c r="G17" s="54" t="str">
        <f ca="1">IF(AND(ISBLANK(F17),C17="x",$O$9&gt;0),"Attenzione: domanda a risposta obbligatoria",IF(ISBLANK(F17),"",IF(AND(F17&gt;=DATE([1]t1!$L$1-2,1,1),F17&lt;=TODAY()),"","Digitare una data non anteriore al 1 Gennaio "&amp;[1]t1!$L$1-1&amp;" (gg/mm/aaaa)")))</f>
        <v/>
      </c>
      <c r="L17" s="55" t="str">
        <f>LEFT(A17,3)</f>
        <v>GEN</v>
      </c>
      <c r="M17" s="55" t="str">
        <f>RIGHT(A17,3)</f>
        <v>355</v>
      </c>
      <c r="N17" s="55" t="str">
        <f>B17</f>
        <v>DATE</v>
      </c>
      <c r="O17" s="56" t="str">
        <f ca="1">IF(AND(G17&gt;=DATE([1]t1!$L$1,1,1),G17&lt;=TODAY()),"'"&amp;DAY(G17)&amp;"/"&amp;MONTH(G17)&amp;"/"&amp;YEAR(G17),"")</f>
        <v/>
      </c>
    </row>
    <row r="18" spans="1:15" s="47" customFormat="1" ht="3.95" customHeight="1" x14ac:dyDescent="0.25">
      <c r="A18" s="62"/>
      <c r="B18" s="63"/>
      <c r="C18" s="63"/>
      <c r="D18" s="64"/>
      <c r="E18" s="65"/>
      <c r="F18" s="66"/>
      <c r="G18" s="67"/>
    </row>
    <row r="19" spans="1:15" s="47" customFormat="1" ht="30" customHeight="1" x14ac:dyDescent="0.25">
      <c r="A19" s="68" t="s">
        <v>20</v>
      </c>
      <c r="B19" s="69" t="s">
        <v>21</v>
      </c>
      <c r="C19" s="69" t="s">
        <v>22</v>
      </c>
      <c r="D19" s="52" t="s">
        <v>23</v>
      </c>
      <c r="F19" s="70">
        <v>0</v>
      </c>
      <c r="G19" s="71" t="str">
        <f>IF(AND(ISBLANK(F19),C19="x",$O$9&gt;0),"Attenzione: domanda a risposta obbligatoria",IF(AND(SUM(F13:F17)&gt;0,G5="ok",F19&gt;0),"Attenzione, dato incoerente",IF(ISBLANK(F19),"",IF(ISNUMBER(F19),IF(F19-INT(F19)=0,"","  Errore ! Inserire un numero intero senza decimali"),"  Errore ! Inserire un numero intero senza decimali"))))</f>
        <v/>
      </c>
      <c r="L19" s="55" t="str">
        <f>LEFT(A19,3)</f>
        <v>GEN</v>
      </c>
      <c r="M19" s="55" t="str">
        <f>RIGHT(A19,3)</f>
        <v>195</v>
      </c>
      <c r="N19" s="55" t="str">
        <f>B19</f>
        <v>INT</v>
      </c>
      <c r="O19" s="72">
        <f>IF(ISNUMBER(F19),ROUND(F19,0),"")</f>
        <v>0</v>
      </c>
    </row>
    <row r="20" spans="1:15" s="47" customFormat="1" ht="3.95" customHeight="1" x14ac:dyDescent="0.25">
      <c r="A20" s="73"/>
      <c r="B20" s="74"/>
      <c r="C20" s="74"/>
      <c r="D20" s="48"/>
      <c r="E20" s="48"/>
      <c r="F20" s="49"/>
      <c r="G20" s="75"/>
    </row>
    <row r="21" spans="1:15" s="47" customFormat="1" ht="30" customHeight="1" x14ac:dyDescent="0.25">
      <c r="A21" s="42" t="s">
        <v>24</v>
      </c>
      <c r="B21" s="42"/>
      <c r="C21" s="42"/>
      <c r="D21" s="43" t="s">
        <v>25</v>
      </c>
      <c r="E21" s="44"/>
      <c r="F21" s="45"/>
      <c r="G21" s="76"/>
    </row>
    <row r="22" spans="1:15" s="47" customFormat="1" ht="3.95" customHeight="1" x14ac:dyDescent="0.25">
      <c r="A22" s="48"/>
      <c r="B22" s="48"/>
      <c r="C22" s="48"/>
      <c r="D22" s="48"/>
      <c r="E22" s="48"/>
      <c r="F22" s="49"/>
      <c r="G22" s="76"/>
    </row>
    <row r="23" spans="1:15" s="47" customFormat="1" ht="30" customHeight="1" x14ac:dyDescent="0.25">
      <c r="A23" s="77" t="s">
        <v>26</v>
      </c>
      <c r="B23" s="78" t="s">
        <v>21</v>
      </c>
      <c r="C23" s="78" t="s">
        <v>22</v>
      </c>
      <c r="D23" s="79" t="s">
        <v>27</v>
      </c>
      <c r="E23" s="80"/>
      <c r="F23" s="81">
        <f>7602118</f>
        <v>7602118</v>
      </c>
      <c r="G23" s="71" t="str">
        <f>IF(AND(ISBLANK(F23),C23="x",$O$9&gt;0),"Attenzione: domanda a risposta obbligatoria",IF(ISBLANK(F23),"",IF(ISNUMBER(F23),IF(F23-INT(F23)=0,"","  Errore ! Inserire un numero intero senza decimali"),"  Errore ! Inserire un numero intero senza decimali")))</f>
        <v/>
      </c>
      <c r="L23" s="55" t="str">
        <f>LEFT(A23,3)</f>
        <v>LEG</v>
      </c>
      <c r="M23" s="55" t="str">
        <f>RIGHT(A23,3)</f>
        <v>428</v>
      </c>
      <c r="N23" s="55" t="str">
        <f>B23</f>
        <v>INT</v>
      </c>
      <c r="O23" s="72">
        <f>IF(ISNUMBER(F23),ROUND(F23,0),"")</f>
        <v>7602118</v>
      </c>
    </row>
    <row r="24" spans="1:15" s="47" customFormat="1" ht="3.95" customHeight="1" x14ac:dyDescent="0.25">
      <c r="A24" s="82"/>
      <c r="B24" s="82"/>
      <c r="C24" s="82"/>
      <c r="D24" s="83"/>
      <c r="E24" s="84"/>
      <c r="F24" s="85"/>
      <c r="G24" s="76"/>
    </row>
    <row r="25" spans="1:15" s="47" customFormat="1" ht="30" customHeight="1" x14ac:dyDescent="0.25">
      <c r="A25" s="77" t="s">
        <v>28</v>
      </c>
      <c r="B25" s="78" t="s">
        <v>21</v>
      </c>
      <c r="C25" s="78"/>
      <c r="D25" s="79" t="s">
        <v>29</v>
      </c>
      <c r="E25" s="86"/>
      <c r="F25" s="87">
        <f>290696</f>
        <v>290696</v>
      </c>
      <c r="G25" s="71" t="str">
        <f>IF(AND(ISBLANK(F25),C25="x",$O$9&gt;0),"Attenzione: domanda a risposta obbligatoria",IF(ISBLANK(F25),"",IF(ISNUMBER(F25),IF(F25-INT(F25)=0,"","  Errore ! Inserire un numero intero senza decimali"),"  Errore ! Inserire un numero intero senza decimali")))</f>
        <v/>
      </c>
      <c r="L25" s="55" t="str">
        <f>LEFT(A25,3)</f>
        <v>LEG</v>
      </c>
      <c r="M25" s="55" t="str">
        <f>RIGHT(A25,3)</f>
        <v>425</v>
      </c>
      <c r="N25" s="55" t="str">
        <f>B25</f>
        <v>INT</v>
      </c>
      <c r="O25" s="72">
        <f>IF(ISNUMBER(F25),ROUND(F25,0),"")</f>
        <v>290696</v>
      </c>
    </row>
    <row r="26" spans="1:15" s="47" customFormat="1" ht="3.95" customHeight="1" x14ac:dyDescent="0.25">
      <c r="A26" s="68"/>
      <c r="B26" s="68"/>
      <c r="C26" s="68"/>
      <c r="D26" s="88"/>
      <c r="E26" s="48"/>
      <c r="F26" s="49"/>
      <c r="G26" s="76"/>
    </row>
    <row r="27" spans="1:15" s="47" customFormat="1" ht="30" customHeight="1" x14ac:dyDescent="0.25">
      <c r="A27" s="68" t="s">
        <v>30</v>
      </c>
      <c r="B27" s="69" t="s">
        <v>21</v>
      </c>
      <c r="C27" s="69"/>
      <c r="D27" s="52" t="s">
        <v>31</v>
      </c>
      <c r="F27" s="70">
        <v>793252</v>
      </c>
      <c r="G27" s="71" t="str">
        <f>IF(AND(ISBLANK(F27),C27="x",$O$9&gt;0),"Attenzione: domanda a risposta obbligatoria",IF(ISBLANK(F27),"",IF(ISNUMBER(F27),IF(F27-INT(F27)=0,"","  Errore ! Inserire un numero intero senza decimali"),"  Errore ! Inserire un numero intero senza decimali")))</f>
        <v/>
      </c>
      <c r="L27" s="55" t="str">
        <f>LEFT(A27,3)</f>
        <v>LEG</v>
      </c>
      <c r="M27" s="55" t="str">
        <f>RIGHT(A27,3)</f>
        <v>398</v>
      </c>
      <c r="N27" s="55" t="str">
        <f>B27</f>
        <v>INT</v>
      </c>
      <c r="O27" s="72">
        <f>IF(ISNUMBER(F27),ROUND(F27,0),"")</f>
        <v>793252</v>
      </c>
    </row>
    <row r="28" spans="1:15" s="47" customFormat="1" ht="3.95" customHeight="1" x14ac:dyDescent="0.25">
      <c r="A28" s="68"/>
      <c r="B28" s="68"/>
      <c r="C28" s="68"/>
      <c r="D28" s="88"/>
      <c r="E28" s="48"/>
      <c r="F28" s="49"/>
      <c r="G28" s="76"/>
    </row>
    <row r="29" spans="1:15" s="47" customFormat="1" ht="30" customHeight="1" x14ac:dyDescent="0.25">
      <c r="A29" s="68" t="s">
        <v>32</v>
      </c>
      <c r="B29" s="69" t="s">
        <v>21</v>
      </c>
      <c r="C29" s="69"/>
      <c r="D29" s="89" t="s">
        <v>33</v>
      </c>
      <c r="F29" s="70"/>
      <c r="G29" s="71" t="str">
        <f>IF(AND(ISBLANK(F29),C29="x",$O$9&gt;0),"Attenzione: domanda a risposta obbligatoria",IF(ISBLANK(F29),"",IF(ISNUMBER(F29),IF(F29-INT(F29)=0,"","  Errore ! Inserire un numero intero senza decimali"),"  Errore ! Inserire un numero intero senza decimali")))</f>
        <v/>
      </c>
      <c r="L29" s="55" t="str">
        <f>LEFT(A29,3)</f>
        <v>LEG</v>
      </c>
      <c r="M29" s="55" t="str">
        <f>RIGHT(A29,3)</f>
        <v>290</v>
      </c>
      <c r="N29" s="55" t="str">
        <f>B29</f>
        <v>INT</v>
      </c>
      <c r="O29" s="72" t="str">
        <f>IF(ISNUMBER(F29),ROUND(F29,0),"")</f>
        <v/>
      </c>
    </row>
    <row r="30" spans="1:15" s="47" customFormat="1" ht="3.95" customHeight="1" x14ac:dyDescent="0.25">
      <c r="A30" s="73"/>
      <c r="B30" s="73"/>
      <c r="C30" s="73"/>
      <c r="D30" s="48"/>
      <c r="E30" s="48"/>
      <c r="F30" s="49"/>
      <c r="G30" s="76"/>
    </row>
    <row r="31" spans="1:15" s="47" customFormat="1" ht="30" customHeight="1" x14ac:dyDescent="0.25">
      <c r="A31" s="42" t="s">
        <v>34</v>
      </c>
      <c r="B31" s="42"/>
      <c r="C31" s="42"/>
      <c r="D31" s="43" t="s">
        <v>35</v>
      </c>
      <c r="E31" s="44"/>
      <c r="F31" s="45"/>
      <c r="G31" s="76"/>
    </row>
    <row r="32" spans="1:15" s="47" customFormat="1" ht="3.6" customHeight="1" x14ac:dyDescent="0.25">
      <c r="A32" s="68"/>
      <c r="B32" s="68"/>
      <c r="C32" s="68"/>
      <c r="D32" s="48"/>
      <c r="E32" s="48"/>
      <c r="F32" s="49"/>
      <c r="G32" s="76"/>
    </row>
    <row r="33" spans="1:15" s="47" customFormat="1" ht="30" customHeight="1" x14ac:dyDescent="0.25">
      <c r="A33" s="77" t="s">
        <v>36</v>
      </c>
      <c r="B33" s="90" t="s">
        <v>21</v>
      </c>
      <c r="C33" s="90"/>
      <c r="D33" s="91" t="s">
        <v>37</v>
      </c>
      <c r="E33" s="92"/>
      <c r="F33" s="93">
        <f>'[1]1G'!AD8+'[1]1G'!AD9+'[1]1G'!AD11+'[1]1G'!AD12+'[1]1G'!AD32+'[1]1G'!AD33+'[1]1G'!AD35+'[1]1G'!AD36+'[1]1G'!AD56+'[1]1G'!AD57+'[1]1G'!AD59+'[1]1G'!AD60</f>
        <v>30</v>
      </c>
      <c r="G33" s="71" t="str">
        <f>IF(AND(ISBLANK(F33),C33="x",$O$9&gt;0),"Attenzione: domanda a risposta obbligatoria",IF(ISBLANK(F33),"",IF(ISNUMBER(F33),IF(F33-INT(F33)=0,"","  Errore ! Inserire un numero intero senza decimali"),"  Errore ! Inserire un numero intero senza decimali")))</f>
        <v/>
      </c>
      <c r="L33" s="55" t="str">
        <f>LEFT(A33,3)</f>
        <v>ORG</v>
      </c>
      <c r="M33" s="55" t="str">
        <f>RIGHT(A33,3)</f>
        <v>411</v>
      </c>
      <c r="N33" s="55" t="str">
        <f>B33</f>
        <v>INT</v>
      </c>
      <c r="O33" s="72">
        <f>IF(ISNUMBER(F33),ROUND(F33,0),"")</f>
        <v>30</v>
      </c>
    </row>
    <row r="34" spans="1:15" s="47" customFormat="1" ht="3.95" customHeight="1" x14ac:dyDescent="0.25">
      <c r="A34" s="94"/>
      <c r="B34" s="94"/>
      <c r="C34" s="94"/>
      <c r="D34" s="48"/>
      <c r="E34" s="48"/>
      <c r="F34" s="49"/>
      <c r="G34" s="76"/>
    </row>
    <row r="35" spans="1:15" s="47" customFormat="1" ht="30" customHeight="1" x14ac:dyDescent="0.25">
      <c r="A35" s="59" t="s">
        <v>38</v>
      </c>
      <c r="B35" s="69" t="s">
        <v>21</v>
      </c>
      <c r="C35" s="69"/>
      <c r="D35" s="46" t="s">
        <v>39</v>
      </c>
      <c r="F35" s="70">
        <v>4076</v>
      </c>
      <c r="G35" s="71" t="str">
        <f>IF(AND(ISBLANK(F35),C35="x",$O$9&gt;0),"Attenzione: domanda a risposta obbligatoria",IF(ISBLANK(F35),"",IF(ISNUMBER(F35),IF(F35-INT(F35)=0,"","  Errore ! Inserire un numero intero senza decimali"),"  Errore ! Inserire un numero intero senza decimali")))</f>
        <v/>
      </c>
      <c r="L35" s="55" t="str">
        <f>LEFT(A35,3)</f>
        <v>ORG</v>
      </c>
      <c r="M35" s="55" t="str">
        <f>RIGHT(A35,3)</f>
        <v>166</v>
      </c>
      <c r="N35" s="55" t="str">
        <f>B35</f>
        <v>INT</v>
      </c>
      <c r="O35" s="72">
        <f>IF(ISNUMBER(F35),ROUND(F35,0),"")</f>
        <v>4076</v>
      </c>
    </row>
    <row r="36" spans="1:15" s="47" customFormat="1" ht="3.95" customHeight="1" x14ac:dyDescent="0.25">
      <c r="A36" s="59"/>
      <c r="B36" s="59"/>
      <c r="C36" s="59"/>
      <c r="D36" s="95"/>
      <c r="E36" s="48"/>
      <c r="F36" s="49"/>
      <c r="G36" s="76"/>
    </row>
    <row r="37" spans="1:15" s="47" customFormat="1" ht="30" customHeight="1" x14ac:dyDescent="0.25">
      <c r="A37" s="77" t="s">
        <v>40</v>
      </c>
      <c r="B37" s="90" t="s">
        <v>21</v>
      </c>
      <c r="C37" s="90"/>
      <c r="D37" s="91" t="s">
        <v>41</v>
      </c>
      <c r="E37" s="92"/>
      <c r="F37" s="93">
        <f>'[1]1G'!AD14+'[1]1G'!AD15+'[1]1G'!AD38+'[1]1G'!AD39+'[1]1G'!AD62+'[1]1G'!AD63</f>
        <v>16</v>
      </c>
      <c r="G37" s="71" t="str">
        <f>IF(AND(ISBLANK(F37),C37="x",$O$9&gt;0),"Attenzione: domanda a risposta obbligatoria",IF(ISBLANK(F37),"",IF(ISNUMBER(F37),IF(F37-INT(F37)=0,"","  Errore ! Inserire un numero intero senza decimali"),"  Errore ! Inserire un numero intero senza decimali")))</f>
        <v/>
      </c>
      <c r="L37" s="55" t="str">
        <f>LEFT(A37,3)</f>
        <v>ORG</v>
      </c>
      <c r="M37" s="55" t="str">
        <f>RIGHT(A37,3)</f>
        <v>412</v>
      </c>
      <c r="N37" s="55" t="str">
        <f>B37</f>
        <v>INT</v>
      </c>
      <c r="O37" s="72">
        <f>IF(ISNUMBER(F37),ROUND(F37,0),"")</f>
        <v>16</v>
      </c>
    </row>
    <row r="38" spans="1:15" s="47" customFormat="1" ht="4.1500000000000004" customHeight="1" x14ac:dyDescent="0.25">
      <c r="A38" s="96"/>
      <c r="B38" s="96"/>
      <c r="C38" s="96"/>
      <c r="D38" s="83"/>
      <c r="E38" s="84"/>
      <c r="F38" s="85"/>
      <c r="G38" s="76"/>
    </row>
    <row r="39" spans="1:15" s="47" customFormat="1" ht="30" customHeight="1" x14ac:dyDescent="0.25">
      <c r="A39" s="97" t="s">
        <v>42</v>
      </c>
      <c r="B39" s="90" t="s">
        <v>21</v>
      </c>
      <c r="C39" s="90"/>
      <c r="D39" s="91" t="s">
        <v>43</v>
      </c>
      <c r="E39" s="92"/>
      <c r="F39" s="98">
        <v>3874</v>
      </c>
      <c r="G39" s="71" t="str">
        <f>IF(AND(ISBLANK(F39),C39="x",$O$9&gt;0),"Attenzione: domanda a risposta obbligatoria",IF(ISBLANK(F39),"",IF(ISNUMBER(F39),IF(F39-INT(F39)=0,"","  Errore ! Inserire un numero intero senza decimali"),"  Errore ! Inserire un numero intero senza decimali")))</f>
        <v/>
      </c>
      <c r="L39" s="55" t="str">
        <f>LEFT(A39,3)</f>
        <v>ORG</v>
      </c>
      <c r="M39" s="55" t="str">
        <f>RIGHT(A39,3)</f>
        <v>413</v>
      </c>
      <c r="N39" s="55" t="str">
        <f>B39</f>
        <v>INT</v>
      </c>
      <c r="O39" s="72">
        <f>IF(ISNUMBER(F39),ROUND(F39,0),"")</f>
        <v>3874</v>
      </c>
    </row>
    <row r="40" spans="1:15" s="47" customFormat="1" ht="4.1500000000000004" customHeight="1" x14ac:dyDescent="0.25">
      <c r="A40" s="97"/>
      <c r="B40" s="97"/>
      <c r="C40" s="97"/>
      <c r="D40" s="83"/>
      <c r="E40" s="84"/>
      <c r="F40" s="85"/>
      <c r="G40" s="76"/>
    </row>
    <row r="41" spans="1:15" s="47" customFormat="1" ht="30" customHeight="1" x14ac:dyDescent="0.25">
      <c r="A41" s="77" t="s">
        <v>44</v>
      </c>
      <c r="B41" s="90" t="s">
        <v>21</v>
      </c>
      <c r="C41" s="90"/>
      <c r="D41" s="91" t="s">
        <v>45</v>
      </c>
      <c r="E41" s="92"/>
      <c r="F41" s="93">
        <f>'[1]1G'!AD17+'[1]1G'!AD18+'[1]1G'!AD41+'[1]1G'!AD42+'[1]1G'!AD65+'[1]1G'!AD66</f>
        <v>26</v>
      </c>
      <c r="G41" s="71" t="str">
        <f>IF(AND(ISBLANK(F41),C41="x",$O$9&gt;0),"Attenzione: domanda a risposta obbligatoria",IF(ISBLANK(F41),"",IF(ISNUMBER(F41),IF(F41-INT(F41)=0,"","  Errore ! Inserire un numero intero senza decimali"),"  Errore ! Inserire un numero intero senza decimali")))</f>
        <v/>
      </c>
      <c r="L41" s="55" t="str">
        <f>LEFT(A41,3)</f>
        <v>ORG</v>
      </c>
      <c r="M41" s="55" t="str">
        <f>RIGHT(A41,3)</f>
        <v>414</v>
      </c>
      <c r="N41" s="55" t="str">
        <f>B41</f>
        <v>INT</v>
      </c>
      <c r="O41" s="72">
        <f>IF(ISNUMBER(F41),ROUND(F41,0),"")</f>
        <v>26</v>
      </c>
    </row>
    <row r="42" spans="1:15" s="47" customFormat="1" ht="4.1500000000000004" customHeight="1" x14ac:dyDescent="0.25">
      <c r="A42" s="96"/>
      <c r="B42" s="96"/>
      <c r="C42" s="96"/>
      <c r="D42" s="83"/>
      <c r="E42" s="84"/>
      <c r="F42" s="85"/>
      <c r="G42" s="76"/>
    </row>
    <row r="43" spans="1:15" s="47" customFormat="1" ht="30" customHeight="1" x14ac:dyDescent="0.25">
      <c r="A43" s="77" t="s">
        <v>46</v>
      </c>
      <c r="B43" s="90" t="s">
        <v>21</v>
      </c>
      <c r="C43" s="90"/>
      <c r="D43" s="91" t="s">
        <v>47</v>
      </c>
      <c r="E43" s="92"/>
      <c r="F43" s="98">
        <v>5374</v>
      </c>
      <c r="G43" s="71" t="str">
        <f>IF(AND(ISBLANK(F43),C43="x",$O$9&gt;0),"Attenzione: domanda a risposta obbligatoria",IF(ISBLANK(F43),"",IF(ISNUMBER(F43),IF(F43-INT(F43)=0,"","  Errore ! Inserire un numero intero senza decimali"),"  Errore ! Inserire un numero intero senza decimali")))</f>
        <v/>
      </c>
      <c r="L43" s="55" t="str">
        <f>LEFT(A43,3)</f>
        <v>ORG</v>
      </c>
      <c r="M43" s="55" t="str">
        <f>RIGHT(A43,3)</f>
        <v>415</v>
      </c>
      <c r="N43" s="55" t="str">
        <f>B43</f>
        <v>INT</v>
      </c>
      <c r="O43" s="72">
        <f>IF(ISNUMBER(F43),ROUND(F43,0),"")</f>
        <v>5374</v>
      </c>
    </row>
    <row r="44" spans="1:15" s="47" customFormat="1" ht="4.1500000000000004" customHeight="1" x14ac:dyDescent="0.25">
      <c r="A44" s="97"/>
      <c r="B44" s="97"/>
      <c r="C44" s="97"/>
      <c r="D44" s="83"/>
      <c r="E44" s="84"/>
      <c r="F44" s="85"/>
      <c r="G44" s="76"/>
    </row>
    <row r="45" spans="1:15" s="47" customFormat="1" ht="30" customHeight="1" x14ac:dyDescent="0.25">
      <c r="A45" s="77" t="s">
        <v>48</v>
      </c>
      <c r="B45" s="90" t="s">
        <v>21</v>
      </c>
      <c r="C45" s="90"/>
      <c r="D45" s="91" t="s">
        <v>49</v>
      </c>
      <c r="E45" s="92"/>
      <c r="F45" s="93">
        <f>'[1]1G'!AD20+'[1]1G'!AD21+'[1]1G'!AD44+'[1]1G'!AD45+'[1]1G'!AD68+'[1]1G'!AD69</f>
        <v>0</v>
      </c>
      <c r="G45" s="71" t="str">
        <f>IF(AND(ISBLANK(F45),C45="x",$O$9&gt;0),"Attenzione: domanda a risposta obbligatoria",IF(ISBLANK(F45),"",IF(ISNUMBER(F45),IF(F45-INT(F45)=0,"","  Errore ! Inserire un numero intero senza decimali"),"  Errore ! Inserire un numero intero senza decimali")))</f>
        <v/>
      </c>
      <c r="L45" s="55" t="str">
        <f>LEFT(A45,3)</f>
        <v>ORG</v>
      </c>
      <c r="M45" s="55" t="str">
        <f>RIGHT(A45,3)</f>
        <v>416</v>
      </c>
      <c r="N45" s="55" t="str">
        <f>B45</f>
        <v>INT</v>
      </c>
      <c r="O45" s="72">
        <f>IF(ISNUMBER(F45),ROUND(F45,0),"")</f>
        <v>0</v>
      </c>
    </row>
    <row r="46" spans="1:15" s="47" customFormat="1" ht="4.1500000000000004" customHeight="1" x14ac:dyDescent="0.25">
      <c r="A46" s="96"/>
      <c r="B46" s="96"/>
      <c r="C46" s="96"/>
      <c r="D46" s="83"/>
      <c r="E46" s="84"/>
      <c r="F46" s="85"/>
      <c r="G46" s="76"/>
    </row>
    <row r="47" spans="1:15" s="47" customFormat="1" ht="30" customHeight="1" x14ac:dyDescent="0.25">
      <c r="A47" s="77" t="s">
        <v>50</v>
      </c>
      <c r="B47" s="90" t="s">
        <v>21</v>
      </c>
      <c r="C47" s="90"/>
      <c r="D47" s="91" t="s">
        <v>51</v>
      </c>
      <c r="E47" s="92"/>
      <c r="F47" s="98"/>
      <c r="G47" s="71" t="str">
        <f>IF(AND(ISBLANK(F47),C47="x",$O$9&gt;0),"Attenzione: domanda a risposta obbligatoria",IF(ISBLANK(F47),"",IF(ISNUMBER(F47),IF(F47-INT(F47)=0,"","  Errore ! Inserire un numero intero senza decimali"),"  Errore ! Inserire un numero intero senza decimali")))</f>
        <v/>
      </c>
      <c r="L47" s="55" t="str">
        <f>LEFT(A47,3)</f>
        <v>ORG</v>
      </c>
      <c r="M47" s="55" t="str">
        <f>RIGHT(A47,3)</f>
        <v>417</v>
      </c>
      <c r="N47" s="55" t="str">
        <f>B47</f>
        <v>INT</v>
      </c>
      <c r="O47" s="72" t="str">
        <f>IF(ISNUMBER(F47),ROUND(F47,0),"")</f>
        <v/>
      </c>
    </row>
    <row r="48" spans="1:15" s="47" customFormat="1" ht="4.1500000000000004" customHeight="1" x14ac:dyDescent="0.25">
      <c r="A48" s="97"/>
      <c r="B48" s="97"/>
      <c r="C48" s="97"/>
      <c r="D48" s="83"/>
      <c r="E48" s="84"/>
      <c r="F48" s="85"/>
      <c r="G48" s="76"/>
    </row>
    <row r="49" spans="1:15" s="47" customFormat="1" ht="30" customHeight="1" x14ac:dyDescent="0.25">
      <c r="A49" s="77" t="s">
        <v>52</v>
      </c>
      <c r="B49" s="90" t="s">
        <v>21</v>
      </c>
      <c r="C49" s="90"/>
      <c r="D49" s="91" t="s">
        <v>53</v>
      </c>
      <c r="E49" s="92"/>
      <c r="F49" s="93">
        <f>'[1]1G'!AD23+'[1]1G'!AD24+'[1]1G'!AD47+'[1]1G'!AD48+'[1]1G'!AD71+'[1]1G'!AD72</f>
        <v>0</v>
      </c>
      <c r="G49" s="71" t="str">
        <f>IF(AND(ISBLANK(F49),C49="x",$O$9&gt;0),"Attenzione: domanda a risposta obbligatoria",IF(ISBLANK(F49),"",IF(ISNUMBER(F49),IF(F49-INT(F49)=0,"","  Errore ! Inserire un numero intero senza decimali"),"  Errore ! Inserire un numero intero senza decimali")))</f>
        <v/>
      </c>
      <c r="L49" s="55" t="str">
        <f>LEFT(A49,3)</f>
        <v>ORG</v>
      </c>
      <c r="M49" s="55" t="str">
        <f>RIGHT(A49,3)</f>
        <v>418</v>
      </c>
      <c r="N49" s="55" t="str">
        <f>B49</f>
        <v>INT</v>
      </c>
      <c r="O49" s="72">
        <f>IF(ISNUMBER(F49),ROUND(F49,0),"")</f>
        <v>0</v>
      </c>
    </row>
    <row r="50" spans="1:15" s="47" customFormat="1" ht="4.1500000000000004" customHeight="1" x14ac:dyDescent="0.25">
      <c r="A50" s="96"/>
      <c r="B50" s="96"/>
      <c r="C50" s="96"/>
      <c r="D50" s="83"/>
      <c r="E50" s="84"/>
      <c r="F50" s="85"/>
      <c r="G50" s="76"/>
    </row>
    <row r="51" spans="1:15" s="47" customFormat="1" ht="30" customHeight="1" x14ac:dyDescent="0.25">
      <c r="A51" s="77" t="s">
        <v>54</v>
      </c>
      <c r="B51" s="90" t="s">
        <v>21</v>
      </c>
      <c r="C51" s="90"/>
      <c r="D51" s="91" t="s">
        <v>55</v>
      </c>
      <c r="E51" s="92"/>
      <c r="F51" s="98"/>
      <c r="G51" s="71" t="str">
        <f>IF(AND(ISBLANK(F51),C51="x",$O$9&gt;0),"Attenzione: domanda a risposta obbligatoria",IF(ISBLANK(F51),"",IF(ISNUMBER(F51),IF(F51-INT(F51)=0,"","  Errore ! Inserire un numero intero senza decimali"),"  Errore ! Inserire un numero intero senza decimali")))</f>
        <v/>
      </c>
      <c r="L51" s="55" t="str">
        <f>LEFT(A51,3)</f>
        <v>ORG</v>
      </c>
      <c r="M51" s="55" t="str">
        <f>RIGHT(A51,3)</f>
        <v>419</v>
      </c>
      <c r="N51" s="55" t="str">
        <f>B51</f>
        <v>INT</v>
      </c>
      <c r="O51" s="72" t="str">
        <f>IF(ISNUMBER(F51),ROUND(F51,0),"")</f>
        <v/>
      </c>
    </row>
    <row r="52" spans="1:15" s="47" customFormat="1" ht="3.6" customHeight="1" x14ac:dyDescent="0.25">
      <c r="A52" s="97"/>
      <c r="B52" s="99"/>
      <c r="C52" s="99"/>
      <c r="D52" s="100"/>
      <c r="E52" s="92"/>
      <c r="F52" s="101"/>
      <c r="G52" s="71"/>
      <c r="L52" s="55"/>
      <c r="M52" s="55"/>
      <c r="N52" s="55"/>
      <c r="O52" s="72"/>
    </row>
    <row r="53" spans="1:15" s="47" customFormat="1" ht="30" customHeight="1" x14ac:dyDescent="0.25">
      <c r="A53" s="77" t="s">
        <v>56</v>
      </c>
      <c r="B53" s="90" t="s">
        <v>21</v>
      </c>
      <c r="C53" s="90"/>
      <c r="D53" s="91" t="s">
        <v>57</v>
      </c>
      <c r="E53" s="92"/>
      <c r="F53" s="93">
        <f>'[1]1G'!AD25+'[1]1G'!AD26+'[1]1G'!AD49+'[1]1G'!AD50+'[1]1G'!AD73+'[1]1G'!AD74</f>
        <v>16</v>
      </c>
      <c r="G53" s="71" t="str">
        <f>IF(AND(ISBLANK(F53),C53="x",$O$9&gt;0),"Attenzione: domanda a risposta obbligatoria",IF(ISBLANK(F53),"",IF(ISNUMBER(F53),IF(F53-INT(F53)=0,"","  Errore ! Inserire un numero intero senza decimali"),"  Errore ! Inserire un numero intero senza decimali")))</f>
        <v/>
      </c>
      <c r="L53" s="55" t="str">
        <f>LEFT(A53,3)</f>
        <v>ORG</v>
      </c>
      <c r="M53" s="55" t="str">
        <f>RIGHT(A53,3)</f>
        <v>420</v>
      </c>
      <c r="N53" s="55" t="str">
        <f>B53</f>
        <v>INT</v>
      </c>
      <c r="O53" s="72">
        <f>IF(ISNUMBER(F53),ROUND(F53,0),"")</f>
        <v>16</v>
      </c>
    </row>
    <row r="54" spans="1:15" s="47" customFormat="1" ht="4.1500000000000004" customHeight="1" x14ac:dyDescent="0.25">
      <c r="A54" s="96"/>
      <c r="B54" s="96"/>
      <c r="C54" s="96"/>
      <c r="D54" s="83"/>
      <c r="E54" s="84"/>
      <c r="F54" s="85"/>
      <c r="G54" s="76"/>
    </row>
    <row r="55" spans="1:15" s="47" customFormat="1" ht="30" customHeight="1" x14ac:dyDescent="0.25">
      <c r="A55" s="77" t="s">
        <v>58</v>
      </c>
      <c r="B55" s="90" t="s">
        <v>21</v>
      </c>
      <c r="C55" s="90"/>
      <c r="D55" s="91" t="s">
        <v>59</v>
      </c>
      <c r="E55" s="92"/>
      <c r="F55" s="98">
        <v>9874</v>
      </c>
      <c r="G55" s="71" t="str">
        <f>IF(AND(ISBLANK(F55),C55="x",$O$9&gt;0),"Attenzione: domanda a risposta obbligatoria",IF(ISBLANK(F55),"",IF(ISNUMBER(F55),IF(F55-INT(F55)=0,"","  Errore ! Inserire un numero intero senza decimali"),"  Errore ! Inserire un numero intero senza decimali")))</f>
        <v/>
      </c>
      <c r="L55" s="55" t="str">
        <f>LEFT(A55,3)</f>
        <v>ORG</v>
      </c>
      <c r="M55" s="55" t="str">
        <f>RIGHT(A55,3)</f>
        <v>421</v>
      </c>
      <c r="N55" s="55" t="str">
        <f>B55</f>
        <v>INT</v>
      </c>
      <c r="O55" s="72">
        <f>IF(ISNUMBER(F55),ROUND(F55,0),"")</f>
        <v>9874</v>
      </c>
    </row>
    <row r="56" spans="1:15" s="47" customFormat="1" ht="4.1500000000000004" customHeight="1" x14ac:dyDescent="0.25">
      <c r="A56" s="97"/>
      <c r="B56" s="97"/>
      <c r="C56" s="97"/>
      <c r="D56" s="83"/>
      <c r="E56" s="84"/>
      <c r="F56" s="85"/>
      <c r="G56" s="76"/>
    </row>
    <row r="57" spans="1:15" s="47" customFormat="1" ht="30" customHeight="1" x14ac:dyDescent="0.25">
      <c r="A57" s="77" t="s">
        <v>60</v>
      </c>
      <c r="B57" s="90" t="s">
        <v>21</v>
      </c>
      <c r="C57" s="90"/>
      <c r="D57" s="91" t="s">
        <v>61</v>
      </c>
      <c r="E57" s="92"/>
      <c r="F57" s="93">
        <f>'[1]1G'!AD27+'[1]1G'!AD28+'[1]1G'!AD51+'[1]1G'!AD52+'[1]1G'!AD75+'[1]1G'!AD76</f>
        <v>174</v>
      </c>
      <c r="G57" s="71" t="str">
        <f>IF(AND(ISBLANK(F57),C57="x",$O$9&gt;0),"Attenzione: domanda a risposta obbligatoria",IF(ISBLANK(F57),"",IF(ISNUMBER(F57),IF(F57-INT(F57)=0,"","  Errore ! Inserire un numero intero senza decimali"),"  Errore ! Inserire un numero intero senza decimali")))</f>
        <v/>
      </c>
      <c r="L57" s="55" t="str">
        <f>LEFT(A57,3)</f>
        <v>ORG</v>
      </c>
      <c r="M57" s="55" t="str">
        <f>RIGHT(A57,3)</f>
        <v>422</v>
      </c>
      <c r="N57" s="55" t="str">
        <f>B57</f>
        <v>INT</v>
      </c>
      <c r="O57" s="72">
        <f>IF(ISNUMBER(F57),ROUND(F57,0),"")</f>
        <v>174</v>
      </c>
    </row>
    <row r="58" spans="1:15" s="47" customFormat="1" ht="4.1500000000000004" customHeight="1" x14ac:dyDescent="0.25">
      <c r="A58" s="96"/>
      <c r="B58" s="96"/>
      <c r="C58" s="96"/>
      <c r="D58" s="83"/>
      <c r="E58" s="84"/>
      <c r="F58" s="85"/>
      <c r="G58" s="76"/>
    </row>
    <row r="59" spans="1:15" s="47" customFormat="1" ht="30" customHeight="1" x14ac:dyDescent="0.25">
      <c r="A59" s="77" t="s">
        <v>62</v>
      </c>
      <c r="B59" s="90" t="s">
        <v>21</v>
      </c>
      <c r="C59" s="90"/>
      <c r="D59" s="91" t="s">
        <v>63</v>
      </c>
      <c r="E59" s="92"/>
      <c r="F59" s="98">
        <v>7204</v>
      </c>
      <c r="G59" s="71" t="str">
        <f>IF(AND(ISBLANK(F59),C59="x",$O$9&gt;0),"Attenzione: domanda a risposta obbligatoria",IF(ISBLANK(F59),"",IF(ISNUMBER(F59),IF(F59-INT(F59)=0,"","  Errore ! Inserire un numero intero senza decimali"),"  Errore ! Inserire un numero intero senza decimali")))</f>
        <v/>
      </c>
      <c r="L59" s="55" t="str">
        <f>LEFT(A59,3)</f>
        <v>ORG</v>
      </c>
      <c r="M59" s="55" t="str">
        <f>RIGHT(A59,3)</f>
        <v>423</v>
      </c>
      <c r="N59" s="55" t="str">
        <f>B59</f>
        <v>INT</v>
      </c>
      <c r="O59" s="72">
        <f>IF(ISNUMBER(F59),ROUND(F59,0),"")</f>
        <v>7204</v>
      </c>
    </row>
    <row r="60" spans="1:15" s="47" customFormat="1" ht="4.1500000000000004" customHeight="1" x14ac:dyDescent="0.25">
      <c r="A60" s="97"/>
      <c r="B60" s="97"/>
      <c r="C60" s="97"/>
      <c r="D60" s="83"/>
      <c r="E60" s="84"/>
      <c r="F60" s="85"/>
      <c r="G60" s="76"/>
    </row>
    <row r="61" spans="1:15" s="47" customFormat="1" ht="30" customHeight="1" x14ac:dyDescent="0.25">
      <c r="A61" s="77" t="s">
        <v>64</v>
      </c>
      <c r="B61" s="90" t="s">
        <v>21</v>
      </c>
      <c r="C61" s="90"/>
      <c r="D61" s="91" t="s">
        <v>65</v>
      </c>
      <c r="E61" s="92"/>
      <c r="F61" s="93">
        <f>'[1]1G'!AD29+'[1]1G'!AD30+'[1]1G'!AD53+'[1]1G'!AD54+'[1]1G'!AD77+'[1]1G'!AD78</f>
        <v>64</v>
      </c>
      <c r="G61" s="71" t="str">
        <f>IF(AND(ISBLANK(F61),C61="x",$O$9&gt;0),"Attenzione: domanda a risposta obbligatoria",IF(ISBLANK(F61),"",IF(ISNUMBER(F61),IF(F61-INT(F61)=0,"","  Errore ! Inserire un numero intero senza decimali"),"  Errore ! Inserire un numero intero senza decimali")))</f>
        <v/>
      </c>
      <c r="L61" s="55" t="str">
        <f>LEFT(A61,3)</f>
        <v>ORG</v>
      </c>
      <c r="M61" s="55" t="str">
        <f>RIGHT(A61,3)</f>
        <v>424</v>
      </c>
      <c r="N61" s="55" t="str">
        <f>B61</f>
        <v>INT</v>
      </c>
      <c r="O61" s="72">
        <f>IF(ISNUMBER(F61),ROUND(F61,0),"")</f>
        <v>64</v>
      </c>
    </row>
    <row r="62" spans="1:15" s="47" customFormat="1" ht="4.1500000000000004" customHeight="1" x14ac:dyDescent="0.25">
      <c r="A62" s="96"/>
      <c r="B62" s="96"/>
      <c r="C62" s="96"/>
      <c r="D62" s="83"/>
      <c r="E62" s="84"/>
      <c r="F62" s="85"/>
      <c r="G62" s="76"/>
    </row>
    <row r="63" spans="1:15" s="47" customFormat="1" ht="30" customHeight="1" x14ac:dyDescent="0.25">
      <c r="A63" s="77" t="s">
        <v>66</v>
      </c>
      <c r="B63" s="90" t="s">
        <v>21</v>
      </c>
      <c r="C63" s="90"/>
      <c r="D63" s="91" t="s">
        <v>67</v>
      </c>
      <c r="E63" s="92"/>
      <c r="F63" s="98">
        <v>7354</v>
      </c>
      <c r="G63" s="71" t="str">
        <f>IF(AND(ISBLANK(F63),C63="x",$O$9&gt;0),"Attenzione: domanda a risposta obbligatoria",IF(ISBLANK(F63),"",IF(ISNUMBER(F63),IF(F63-INT(F63)=0,"","  Errore ! Inserire un numero intero senza decimali"),"  Errore ! Inserire un numero intero senza decimali")))</f>
        <v/>
      </c>
      <c r="L63" s="55" t="str">
        <f>LEFT(A63,3)</f>
        <v>ORG</v>
      </c>
      <c r="M63" s="55" t="str">
        <f>RIGHT(A63,3)</f>
        <v>430</v>
      </c>
      <c r="N63" s="55" t="str">
        <f>B63</f>
        <v>INT</v>
      </c>
      <c r="O63" s="72">
        <f>IF(ISNUMBER(F63),ROUND(F63,0),"")</f>
        <v>7354</v>
      </c>
    </row>
    <row r="64" spans="1:15" s="47" customFormat="1" ht="3.95" customHeight="1" x14ac:dyDescent="0.25">
      <c r="A64" s="97"/>
      <c r="B64" s="97"/>
      <c r="C64" s="97"/>
      <c r="D64" s="83"/>
      <c r="E64" s="84"/>
      <c r="F64" s="85"/>
      <c r="G64" s="76"/>
    </row>
    <row r="65" spans="1:15" s="47" customFormat="1" ht="30" customHeight="1" x14ac:dyDescent="0.25">
      <c r="A65" s="59" t="s">
        <v>68</v>
      </c>
      <c r="B65" s="69" t="s">
        <v>21</v>
      </c>
      <c r="C65" s="69"/>
      <c r="D65" s="46" t="s">
        <v>69</v>
      </c>
      <c r="F65" s="70">
        <v>4</v>
      </c>
      <c r="G65" s="71" t="str">
        <f>IF(AND(ISBLANK(F65),C65="x",$O$9&gt;0),"Attenzione: domanda a risposta obbligatoria",IF(ISBLANK(F65),"",IF(ISNUMBER(F65),IF(F65-INT(F65)=0,"","  Errore ! Inserire un numero intero senza decimali"),"  Errore ! Inserire un numero intero senza decimali")))</f>
        <v/>
      </c>
      <c r="L65" s="55" t="str">
        <f>LEFT(A65,3)</f>
        <v>ORG</v>
      </c>
      <c r="M65" s="55" t="str">
        <f>RIGHT(A65,3)</f>
        <v>271</v>
      </c>
      <c r="N65" s="55" t="str">
        <f>B65</f>
        <v>INT</v>
      </c>
      <c r="O65" s="72">
        <f>IF(ISNUMBER(F65),ROUND(F65,0),"")</f>
        <v>4</v>
      </c>
    </row>
    <row r="66" spans="1:15" s="47" customFormat="1" ht="3.95" customHeight="1" x14ac:dyDescent="0.25">
      <c r="A66" s="59"/>
      <c r="B66" s="59"/>
      <c r="C66" s="59"/>
      <c r="D66" s="95"/>
      <c r="E66" s="48"/>
      <c r="F66" s="49"/>
      <c r="G66" s="76"/>
    </row>
    <row r="67" spans="1:15" s="47" customFormat="1" ht="30" customHeight="1" x14ac:dyDescent="0.25">
      <c r="A67" s="59" t="s">
        <v>70</v>
      </c>
      <c r="B67" s="69" t="s">
        <v>21</v>
      </c>
      <c r="C67" s="69"/>
      <c r="D67" s="46" t="s">
        <v>71</v>
      </c>
      <c r="F67" s="70">
        <v>600</v>
      </c>
      <c r="G67" s="71" t="str">
        <f>IF(AND(ISBLANK(F67),C67="x",$O$9&gt;0),"Attenzione: domanda a risposta obbligatoria",IF(ISBLANK(F67),"",IF(ISNUMBER(F67),IF(F67-INT(F67)=0,"","  Errore ! Inserire un numero intero senza decimali"),"  Errore ! Inserire un numero intero senza decimali")))</f>
        <v/>
      </c>
      <c r="L67" s="55" t="str">
        <f>LEFT(A67,3)</f>
        <v>ORG</v>
      </c>
      <c r="M67" s="55" t="str">
        <f>RIGHT(A67,3)</f>
        <v>272</v>
      </c>
      <c r="N67" s="55" t="str">
        <f>B67</f>
        <v>INT</v>
      </c>
      <c r="O67" s="72">
        <f>IF(ISNUMBER(F67),ROUND(F67,0),"")</f>
        <v>600</v>
      </c>
    </row>
    <row r="68" spans="1:15" s="47" customFormat="1" ht="3.95" customHeight="1" x14ac:dyDescent="0.25">
      <c r="A68" s="68"/>
      <c r="B68" s="68"/>
      <c r="C68" s="68"/>
      <c r="D68" s="88"/>
      <c r="E68" s="48"/>
      <c r="F68" s="49"/>
      <c r="G68" s="76"/>
    </row>
    <row r="69" spans="1:15" s="47" customFormat="1" ht="30" customHeight="1" x14ac:dyDescent="0.25">
      <c r="A69" s="42" t="s">
        <v>72</v>
      </c>
      <c r="B69" s="42"/>
      <c r="C69" s="42"/>
      <c r="D69" s="43" t="s">
        <v>73</v>
      </c>
      <c r="E69" s="44"/>
      <c r="F69" s="45"/>
      <c r="G69" s="76"/>
    </row>
    <row r="70" spans="1:15" s="47" customFormat="1" ht="3.95" customHeight="1" x14ac:dyDescent="0.25">
      <c r="A70" s="48"/>
      <c r="B70" s="48"/>
      <c r="C70" s="48"/>
      <c r="D70" s="48"/>
      <c r="E70" s="48"/>
      <c r="F70" s="49"/>
      <c r="G70" s="76"/>
    </row>
    <row r="71" spans="1:15" s="102" customFormat="1" ht="30" customHeight="1" x14ac:dyDescent="0.25">
      <c r="A71" s="68" t="s">
        <v>74</v>
      </c>
      <c r="B71" s="69" t="s">
        <v>21</v>
      </c>
      <c r="C71" s="69"/>
      <c r="D71" s="89" t="s">
        <v>75</v>
      </c>
      <c r="F71" s="70">
        <v>2401039</v>
      </c>
      <c r="G71" s="71" t="str">
        <f>IF(AND(ISBLANK(F71),C71="x",$O$9&gt;0),"Attenzione: domanda a risposta obbligatoria",IF(ISBLANK(F71),"",IF(ISNUMBER(F71),IF(F71-INT(F71)=0,"","  Errore ! Inserire un numero intero senza decimali"),"  Errore ! Inserire un numero intero senza decimali")))</f>
        <v/>
      </c>
      <c r="H71" s="47"/>
      <c r="I71" s="47"/>
      <c r="J71" s="47"/>
      <c r="K71" s="47"/>
      <c r="L71" s="55" t="str">
        <f>LEFT(A71,3)</f>
        <v>PRD</v>
      </c>
      <c r="M71" s="55" t="str">
        <f>RIGHT(A71,3)</f>
        <v>137</v>
      </c>
      <c r="N71" s="55" t="str">
        <f>B71</f>
        <v>INT</v>
      </c>
      <c r="O71" s="72">
        <f>IF(ISNUMBER(F71),ROUND(F71,0),"")</f>
        <v>2401039</v>
      </c>
    </row>
    <row r="72" spans="1:15" s="102" customFormat="1" ht="3.95" customHeight="1" x14ac:dyDescent="0.25">
      <c r="A72" s="68"/>
      <c r="B72" s="68"/>
      <c r="C72" s="68"/>
      <c r="D72" s="88"/>
      <c r="E72" s="88"/>
      <c r="F72" s="103"/>
      <c r="G72" s="104"/>
    </row>
    <row r="73" spans="1:15" s="102" customFormat="1" ht="30" customHeight="1" x14ac:dyDescent="0.25">
      <c r="A73" s="68" t="s">
        <v>76</v>
      </c>
      <c r="B73" s="69" t="s">
        <v>21</v>
      </c>
      <c r="C73" s="69"/>
      <c r="D73" s="89" t="s">
        <v>77</v>
      </c>
      <c r="F73" s="70">
        <v>2550</v>
      </c>
      <c r="G73" s="71" t="str">
        <f>IF(AND(ISBLANK(F73),C73="x",$O$9&gt;0),"Attenzione: domanda a risposta obbligatoria",IF(ISBLANK(F73),"",IF(ISNUMBER(F73),IF(F73-INT(F73)=0,"","  Errore ! Inserire un numero intero senza decimali"),"  Errore ! Inserire un numero intero senza decimali")))</f>
        <v/>
      </c>
      <c r="H73" s="47"/>
      <c r="I73" s="47"/>
      <c r="J73" s="47"/>
      <c r="K73" s="47"/>
      <c r="L73" s="55" t="str">
        <f>LEFT(A73,3)</f>
        <v>PRD</v>
      </c>
      <c r="M73" s="55" t="str">
        <f>RIGHT(A73,3)</f>
        <v>115</v>
      </c>
      <c r="N73" s="55" t="str">
        <f>B73</f>
        <v>INT</v>
      </c>
      <c r="O73" s="72">
        <f>IF(ISNUMBER(F73),ROUND(F73,0),"")</f>
        <v>2550</v>
      </c>
    </row>
    <row r="74" spans="1:15" s="102" customFormat="1" ht="3.95" customHeight="1" x14ac:dyDescent="0.25">
      <c r="A74" s="68"/>
      <c r="B74" s="68"/>
      <c r="C74" s="68"/>
      <c r="D74" s="88"/>
      <c r="E74" s="88"/>
      <c r="F74" s="103"/>
      <c r="G74" s="104"/>
    </row>
    <row r="75" spans="1:15" s="102" customFormat="1" ht="30" customHeight="1" x14ac:dyDescent="0.25">
      <c r="A75" s="68" t="s">
        <v>78</v>
      </c>
      <c r="B75" s="69" t="s">
        <v>79</v>
      </c>
      <c r="C75" s="69"/>
      <c r="D75" s="89" t="s">
        <v>80</v>
      </c>
      <c r="F75" s="105" t="s">
        <v>81</v>
      </c>
      <c r="G75" s="71" t="str">
        <f>IF(AND(ISBLANK(F75),C75="x",$O$9&gt;0),"Attenzione: domanda a risposta obbligatoria",IF(ISBLANK(F75),"",IF(AND(LEN(F75)=1,OR(UPPER(F75)="N",UPPER(F75)="S")),"",IF(ISBLANK(F75),"","  Errore ! Inserire S o N"))))</f>
        <v/>
      </c>
      <c r="H75" s="47"/>
      <c r="I75" s="47"/>
      <c r="J75" s="47"/>
      <c r="K75" s="47"/>
      <c r="L75" s="55" t="str">
        <f>LEFT(A75,3)</f>
        <v>PRD</v>
      </c>
      <c r="M75" s="55" t="str">
        <f>RIGHT(A75,3)</f>
        <v>159</v>
      </c>
      <c r="N75" s="55" t="str">
        <f>B75</f>
        <v>FLAG</v>
      </c>
      <c r="O75" s="72" t="str">
        <f>IF(AND(LEN(F75)=1,OR(UPPER(F75)="N",UPPER(F75)="S")),UPPER(F75),"")</f>
        <v>S</v>
      </c>
    </row>
    <row r="76" spans="1:15" s="102" customFormat="1" ht="3.95" customHeight="1" x14ac:dyDescent="0.25">
      <c r="A76" s="68"/>
      <c r="B76" s="68"/>
      <c r="C76" s="68"/>
      <c r="D76" s="88"/>
      <c r="E76" s="88"/>
      <c r="F76" s="103"/>
      <c r="G76" s="104"/>
    </row>
    <row r="77" spans="1:15" s="102" customFormat="1" ht="30" customHeight="1" x14ac:dyDescent="0.25">
      <c r="A77" s="68" t="s">
        <v>82</v>
      </c>
      <c r="B77" s="69" t="s">
        <v>79</v>
      </c>
      <c r="C77" s="69"/>
      <c r="D77" s="89" t="s">
        <v>83</v>
      </c>
      <c r="F77" s="105" t="s">
        <v>81</v>
      </c>
      <c r="G77" s="71" t="str">
        <f>IF(AND(ISBLANK(F77),C77="x",$O$9&gt;0),"Attenzione: domanda a risposta obbligatoria",IF(ISBLANK(F77),"",IF(AND(LEN(F77)=1,OR(UPPER(F77)="N",UPPER(F77)="S")),"",IF(ISBLANK(F77),"","  Errore ! Inserire S o N"))))</f>
        <v/>
      </c>
      <c r="H77" s="47"/>
      <c r="I77" s="47"/>
      <c r="J77" s="47"/>
      <c r="K77" s="47"/>
      <c r="L77" s="55" t="str">
        <f>LEFT(A77,3)</f>
        <v>PRD</v>
      </c>
      <c r="M77" s="55" t="str">
        <f>RIGHT(A77,3)</f>
        <v>273</v>
      </c>
      <c r="N77" s="55" t="str">
        <f>B77</f>
        <v>FLAG</v>
      </c>
      <c r="O77" s="72" t="str">
        <f>IF(AND(LEN(F77)=1,OR(UPPER(F77)="N",UPPER(F77)="S")),UPPER(F77),"")</f>
        <v>S</v>
      </c>
    </row>
    <row r="78" spans="1:15" s="102" customFormat="1" ht="3.95" customHeight="1" x14ac:dyDescent="0.25">
      <c r="A78" s="68"/>
      <c r="B78" s="68"/>
      <c r="C78" s="68"/>
      <c r="D78" s="88"/>
      <c r="E78" s="88"/>
      <c r="F78" s="103"/>
      <c r="G78" s="104"/>
    </row>
    <row r="79" spans="1:15" s="102" customFormat="1" ht="30" customHeight="1" x14ac:dyDescent="0.25">
      <c r="A79" s="68" t="s">
        <v>84</v>
      </c>
      <c r="B79" s="69" t="s">
        <v>79</v>
      </c>
      <c r="C79" s="69"/>
      <c r="D79" s="89" t="s">
        <v>85</v>
      </c>
      <c r="F79" s="105" t="s">
        <v>81</v>
      </c>
      <c r="G79" s="71" t="str">
        <f>IF(AND(ISBLANK(F79),C79="x",$O$9&gt;0),"Attenzione: domanda a risposta obbligatoria",IF(ISBLANK(F79),"",IF(AND(LEN(F79)=1,OR(UPPER(F79)="N",UPPER(F79)="S")),"",IF(ISBLANK(F79),"","  Errore ! Inserire S o N"))))</f>
        <v/>
      </c>
      <c r="H79" s="47"/>
      <c r="I79" s="47"/>
      <c r="J79" s="47"/>
      <c r="K79" s="47"/>
      <c r="L79" s="55" t="str">
        <f>LEFT(A79,3)</f>
        <v>PRD</v>
      </c>
      <c r="M79" s="55" t="str">
        <f>RIGHT(A79,3)</f>
        <v>274</v>
      </c>
      <c r="N79" s="55" t="str">
        <f>B79</f>
        <v>FLAG</v>
      </c>
      <c r="O79" s="72" t="str">
        <f>IF(AND(LEN(F79)=1,OR(UPPER(F79)="N",UPPER(F79)="S")),UPPER(F79),"")</f>
        <v>S</v>
      </c>
    </row>
    <row r="80" spans="1:15" s="102" customFormat="1" ht="3.95" customHeight="1" x14ac:dyDescent="0.25">
      <c r="A80" s="68"/>
      <c r="B80" s="68"/>
      <c r="C80" s="68"/>
      <c r="D80" s="88"/>
      <c r="E80" s="88"/>
      <c r="F80" s="103"/>
      <c r="G80" s="104"/>
    </row>
    <row r="81" spans="1:15" s="102" customFormat="1" ht="30" customHeight="1" x14ac:dyDescent="0.25">
      <c r="A81" s="68" t="s">
        <v>86</v>
      </c>
      <c r="B81" s="69" t="s">
        <v>79</v>
      </c>
      <c r="C81" s="69"/>
      <c r="D81" s="89" t="s">
        <v>87</v>
      </c>
      <c r="F81" s="105" t="s">
        <v>81</v>
      </c>
      <c r="G81" s="71" t="str">
        <f>IF(AND(ISBLANK(F81),C81="x",$O$9&gt;0),"Attenzione: domanda a risposta obbligatoria",IF(ISBLANK(F81),"",IF(AND(LEN(F81)=1,OR(UPPER(F81)="N",UPPER(F81)="S")),"",IF(ISBLANK(F81),"","  Errore ! Inserire S o N"))))</f>
        <v/>
      </c>
      <c r="H81" s="47"/>
      <c r="I81" s="47"/>
      <c r="J81" s="47"/>
      <c r="K81" s="47"/>
      <c r="L81" s="55" t="str">
        <f>LEFT(A81,3)</f>
        <v>PRD</v>
      </c>
      <c r="M81" s="55" t="str">
        <f>RIGHT(A81,3)</f>
        <v>275</v>
      </c>
      <c r="N81" s="55" t="str">
        <f>B81</f>
        <v>FLAG</v>
      </c>
      <c r="O81" s="72" t="str">
        <f>IF(AND(LEN(F81)=1,OR(UPPER(F81)="N",UPPER(F81)="S")),UPPER(F81),"")</f>
        <v>S</v>
      </c>
    </row>
    <row r="82" spans="1:15" s="102" customFormat="1" ht="3.95" customHeight="1" x14ac:dyDescent="0.25">
      <c r="A82" s="68"/>
      <c r="B82" s="68"/>
      <c r="C82" s="68"/>
      <c r="D82" s="88"/>
      <c r="E82" s="88"/>
      <c r="F82" s="103"/>
      <c r="G82" s="104"/>
    </row>
    <row r="83" spans="1:15" s="47" customFormat="1" ht="30" customHeight="1" x14ac:dyDescent="0.25">
      <c r="A83" s="42" t="s">
        <v>88</v>
      </c>
      <c r="B83" s="42"/>
      <c r="C83" s="42"/>
      <c r="D83" s="43" t="s">
        <v>89</v>
      </c>
      <c r="E83" s="44"/>
      <c r="F83" s="45"/>
      <c r="G83" s="46"/>
    </row>
    <row r="84" spans="1:15" s="47" customFormat="1" ht="3.95" customHeight="1" x14ac:dyDescent="0.25">
      <c r="A84" s="106"/>
      <c r="B84" s="106"/>
      <c r="C84" s="106"/>
      <c r="D84" s="48"/>
      <c r="E84" s="48"/>
      <c r="F84" s="49"/>
      <c r="G84" s="46"/>
    </row>
    <row r="85" spans="1:15" s="47" customFormat="1" x14ac:dyDescent="0.25">
      <c r="A85" s="68" t="s">
        <v>90</v>
      </c>
      <c r="B85" s="69" t="s">
        <v>91</v>
      </c>
      <c r="C85" s="69"/>
      <c r="D85" s="48" t="s">
        <v>92</v>
      </c>
      <c r="F85" s="49"/>
      <c r="G85" s="46"/>
      <c r="L85" s="55" t="str">
        <f>LEFT(A85,3)</f>
        <v>INF</v>
      </c>
      <c r="M85" s="55" t="str">
        <f>RIGHT(A85,3)</f>
        <v>209</v>
      </c>
      <c r="N85" s="55" t="str">
        <f>B85</f>
        <v>NOTE</v>
      </c>
      <c r="O85" s="47" t="str">
        <f>IF(ISBLANK(D86),"",LEFT(D86,1500))</f>
        <v/>
      </c>
    </row>
    <row r="86" spans="1:15" s="47" customFormat="1" ht="45" customHeight="1" x14ac:dyDescent="0.25">
      <c r="A86" s="107"/>
      <c r="B86" s="107"/>
      <c r="C86" s="107"/>
      <c r="D86" s="108"/>
      <c r="E86" s="109"/>
      <c r="F86" s="110"/>
      <c r="G86" s="111" t="str">
        <f>IF(LEN(D86)&gt;1500,"Attenzione, è stato superato il numero massimo di 1500 caratteri","")</f>
        <v/>
      </c>
    </row>
    <row r="87" spans="1:15" x14ac:dyDescent="0.2">
      <c r="A87" s="112"/>
      <c r="B87" s="112"/>
      <c r="C87" s="112"/>
      <c r="D87" s="113"/>
      <c r="E87" s="113"/>
      <c r="F87" s="114"/>
    </row>
    <row r="88" spans="1:15" x14ac:dyDescent="0.2">
      <c r="A88" s="68" t="s">
        <v>93</v>
      </c>
      <c r="B88" s="69" t="s">
        <v>91</v>
      </c>
      <c r="C88" s="69"/>
      <c r="D88" s="48" t="s">
        <v>94</v>
      </c>
      <c r="F88" s="49"/>
      <c r="G88" s="46"/>
      <c r="H88" s="47"/>
      <c r="I88" s="47"/>
      <c r="J88" s="47"/>
      <c r="K88" s="47"/>
      <c r="L88" s="55" t="str">
        <f>LEFT(A88,3)</f>
        <v>INF</v>
      </c>
      <c r="M88" s="55" t="str">
        <f>RIGHT(A88,3)</f>
        <v>127</v>
      </c>
      <c r="N88" s="55" t="str">
        <f>B88</f>
        <v>NOTE</v>
      </c>
      <c r="O88" s="47" t="str">
        <f>IF(ISBLANK(D89),"",LEFT(D89,1500))</f>
        <v/>
      </c>
    </row>
    <row r="89" spans="1:15" ht="45" customHeight="1" x14ac:dyDescent="0.2">
      <c r="A89" s="115"/>
      <c r="B89" s="115"/>
      <c r="C89" s="115"/>
      <c r="D89" s="108"/>
      <c r="E89" s="109"/>
      <c r="F89" s="110"/>
      <c r="G89" s="111" t="str">
        <f>IF(LEN(D89)&gt;1500,"Attenzione, è stato superato il numero massimo di 1500 caratteri","")</f>
        <v/>
      </c>
      <c r="L89" s="116" t="s">
        <v>95</v>
      </c>
    </row>
  </sheetData>
  <sheetCalcPr fullCalcOnLoad="1"/>
  <sheetProtection password="8611" sheet="1" selectLockedCells="1"/>
  <mergeCells count="5">
    <mergeCell ref="G2:G3"/>
    <mergeCell ref="G4:G5"/>
    <mergeCell ref="G6:G9"/>
    <mergeCell ref="D86:F86"/>
    <mergeCell ref="D89:F89"/>
  </mergeCells>
  <dataValidations count="4">
    <dataValidation type="textLength" allowBlank="1" showInputMessage="1" showErrorMessage="1" error="Inserire massimo 1500 caratteri" sqref="D89:F89 D86:F86">
      <formula1>0</formula1>
      <formula2>1500</formula2>
    </dataValidation>
    <dataValidation type="list" allowBlank="1" showDropDown="1" showInputMessage="1" showErrorMessage="1" errorTitle="Errore di digitazione" error="Digitare 'S' o 'N' o lasciare in bianco" sqref="F81 F75 F77 F79">
      <formula1>"s,n,S,N"</formula1>
    </dataValidation>
    <dataValidation type="whole" operator="lessThan" allowBlank="1" showInputMessage="1" showErrorMessage="1" errorTitle="Errore di digitazione" error="Inserire solo numeri interi o lasciare vuoto." sqref="F19 F29 F37 F65 F35 F25 F67 F71 F73 F27 F23 F49 F43 F41 F39 F45 F47 F51:F53 F63 F55 F57 F59 F61 F33">
      <formula1>100000000000000</formula1>
    </dataValidation>
    <dataValidation type="date" allowBlank="1" showInputMessage="1" showErrorMessage="1" errorTitle="Errore di digitazione" error="Digitare una data non anteriore al 1 Gennaio dell'anno precedente alla di rilevazione (gg/mm/aaaa)" sqref="F15 F13 F17">
      <formula1>42736</formula1>
      <formula2>TODAY()</formula2>
    </dataValidation>
  </dataValidations>
  <printOptions horizontalCentered="1"/>
  <pageMargins left="0.39370078740157483" right="0.39370078740157483" top="0.98425196850393704" bottom="0.39370078740157483" header="0.31496062992125984" footer="0.31496062992125984"/>
  <pageSetup paperSize="9" scale="44" orientation="portrait" r:id="rId1"/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76">
    <pageSetUpPr fitToPage="1"/>
  </sheetPr>
  <dimension ref="A1:O70"/>
  <sheetViews>
    <sheetView showGridLines="0" topLeftCell="A16" zoomScale="80" zoomScaleNormal="80" workbookViewId="0">
      <selection activeCell="F27" sqref="F27"/>
    </sheetView>
  </sheetViews>
  <sheetFormatPr defaultColWidth="10" defaultRowHeight="15.75" x14ac:dyDescent="0.25"/>
  <cols>
    <col min="1" max="1" width="7.7109375" style="117" customWidth="1"/>
    <col min="2" max="3" width="7.7109375" style="146" customWidth="1"/>
    <col min="4" max="4" width="139.5703125" style="41" customWidth="1"/>
    <col min="5" max="5" width="2.28515625" style="41" customWidth="1"/>
    <col min="6" max="6" width="14" style="118" bestFit="1" customWidth="1"/>
    <col min="7" max="7" width="39.5703125" style="130" customWidth="1"/>
    <col min="8" max="9" width="10" style="41"/>
    <col min="10" max="10" width="10" style="41" customWidth="1"/>
    <col min="11" max="11" width="10.5703125" style="41" customWidth="1"/>
    <col min="12" max="15" width="10" style="41" hidden="1" customWidth="1"/>
    <col min="16" max="16" width="10" style="41" customWidth="1"/>
    <col min="17" max="16384" width="10" style="41"/>
  </cols>
  <sheetData>
    <row r="1" spans="1:15" s="5" customFormat="1" ht="45" customHeight="1" thickBot="1" x14ac:dyDescent="0.4">
      <c r="A1" s="1" t="s">
        <v>0</v>
      </c>
      <c r="B1" s="119"/>
      <c r="C1" s="119"/>
      <c r="D1" s="2"/>
      <c r="E1" s="2"/>
      <c r="F1" s="3"/>
      <c r="G1" s="4" t="s">
        <v>1</v>
      </c>
      <c r="I1" s="6" t="s">
        <v>96</v>
      </c>
    </row>
    <row r="2" spans="1:15" s="5" customFormat="1" ht="41.45" customHeight="1" x14ac:dyDescent="0.35">
      <c r="A2" s="7" t="s">
        <v>3</v>
      </c>
      <c r="B2" s="120"/>
      <c r="C2" s="120"/>
      <c r="D2" s="8"/>
      <c r="E2" s="9"/>
      <c r="F2" s="10"/>
      <c r="G2" s="11" t="str">
        <f>IF(AND(ISBLANK($F$23),SUM('[1]t15(2)'!$W$1:$W$65536)+SUM('[1]t15(2)'!$R$1:$R$65536)&gt;0),"Attenzione: è necessario compilare la domanda LEG428 !!!","OK")</f>
        <v>OK</v>
      </c>
    </row>
    <row r="3" spans="1:15" s="18" customFormat="1" ht="30" customHeight="1" thickBot="1" x14ac:dyDescent="0.3">
      <c r="A3" s="12"/>
      <c r="B3" s="121"/>
      <c r="C3" s="121"/>
      <c r="D3" s="14"/>
      <c r="E3" s="15"/>
      <c r="F3" s="16"/>
      <c r="G3" s="17"/>
    </row>
    <row r="4" spans="1:15" s="5" customFormat="1" ht="16.5" customHeight="1" x14ac:dyDescent="0.25">
      <c r="A4" s="19"/>
      <c r="B4" s="122"/>
      <c r="C4" s="122"/>
      <c r="D4" s="20"/>
      <c r="E4" s="20"/>
      <c r="F4" s="20"/>
      <c r="G4" s="21" t="s">
        <v>4</v>
      </c>
    </row>
    <row r="5" spans="1:15" s="27" customFormat="1" ht="20.25" customHeight="1" thickBot="1" x14ac:dyDescent="0.3">
      <c r="A5" s="22" t="str">
        <f>[1]t1!$A$1</f>
        <v>SERVIZIO SANITARIO NAZIONALE - anno 2022</v>
      </c>
      <c r="B5" s="123"/>
      <c r="C5" s="123"/>
      <c r="D5" s="23"/>
      <c r="E5" s="24"/>
      <c r="F5" s="24"/>
      <c r="G5" s="25"/>
    </row>
    <row r="6" spans="1:15" s="5" customFormat="1" ht="20.25" customHeight="1" x14ac:dyDescent="0.25">
      <c r="B6" s="124"/>
      <c r="C6" s="124"/>
      <c r="D6" s="125" t="s">
        <v>97</v>
      </c>
      <c r="G6" s="26" t="str">
        <f>IF(AND(ISBLANK(F13),ISBLANK(F17)),"OK",IF(AND(OR(ISBLANK(F13),YEAR(F13)&gt;[1]t1!L1-1),OR(ISBLANK(F17),YEAR(F17)&gt;[1]t1!L1-1)),"OK","Attenzione: almeno una data di certificazione è antececedente l'anno "&amp;[1]t1!L1&amp;", è necessario giustificare"))</f>
        <v>OK</v>
      </c>
    </row>
    <row r="7" spans="1:15" s="27" customFormat="1" ht="65.25" customHeight="1" x14ac:dyDescent="0.25">
      <c r="A7" s="28"/>
      <c r="B7" s="126"/>
      <c r="C7" s="126"/>
      <c r="D7" s="29"/>
      <c r="E7" s="29"/>
      <c r="F7" s="30"/>
      <c r="G7" s="127"/>
    </row>
    <row r="8" spans="1:15" s="27" customFormat="1" ht="30.75" customHeight="1" x14ac:dyDescent="0.25">
      <c r="A8" s="32"/>
      <c r="B8" s="128"/>
      <c r="C8" s="128"/>
      <c r="D8" s="33" t="s">
        <v>98</v>
      </c>
      <c r="G8" s="127"/>
      <c r="O8" s="34" t="s">
        <v>6</v>
      </c>
    </row>
    <row r="9" spans="1:15" s="27" customFormat="1" ht="30.75" customHeight="1" thickBot="1" x14ac:dyDescent="0.3">
      <c r="A9" s="32"/>
      <c r="B9" s="128"/>
      <c r="C9" s="128"/>
      <c r="D9" s="29"/>
      <c r="E9" s="29"/>
      <c r="F9" s="35"/>
      <c r="G9" s="129"/>
      <c r="O9" s="36">
        <f>(COUNTIF(F:F,"&lt;&gt;"&amp;"")+COUNTIF(D67,"&lt;&gt;"&amp;"")+COUNTIF(D70,"&lt;&gt;"&amp;""))</f>
        <v>19</v>
      </c>
    </row>
    <row r="10" spans="1:15" ht="3.95" customHeight="1" x14ac:dyDescent="0.25">
      <c r="A10" s="37"/>
      <c r="B10" s="99"/>
      <c r="C10" s="99"/>
      <c r="D10" s="38"/>
      <c r="E10" s="37"/>
      <c r="F10" s="39"/>
    </row>
    <row r="11" spans="1:15" s="47" customFormat="1" ht="30" customHeight="1" x14ac:dyDescent="0.25">
      <c r="A11" s="42" t="s">
        <v>7</v>
      </c>
      <c r="B11" s="42"/>
      <c r="C11" s="42"/>
      <c r="D11" s="43" t="s">
        <v>8</v>
      </c>
      <c r="E11" s="44"/>
      <c r="F11" s="45"/>
      <c r="G11" s="131"/>
      <c r="L11" s="34" t="s">
        <v>9</v>
      </c>
      <c r="M11" s="34" t="s">
        <v>10</v>
      </c>
      <c r="N11" s="34" t="s">
        <v>11</v>
      </c>
      <c r="O11" s="34" t="s">
        <v>12</v>
      </c>
    </row>
    <row r="12" spans="1:15" s="47" customFormat="1" ht="3.95" customHeight="1" x14ac:dyDescent="0.25">
      <c r="A12" s="48"/>
      <c r="B12" s="132"/>
      <c r="C12" s="132"/>
      <c r="D12" s="48"/>
      <c r="E12" s="48"/>
      <c r="F12" s="49"/>
      <c r="G12" s="131"/>
    </row>
    <row r="13" spans="1:15" s="47" customFormat="1" ht="30" customHeight="1" x14ac:dyDescent="0.25">
      <c r="A13" s="50" t="s">
        <v>13</v>
      </c>
      <c r="B13" s="51" t="s">
        <v>14</v>
      </c>
      <c r="C13" s="51"/>
      <c r="D13" s="52" t="s">
        <v>15</v>
      </c>
      <c r="F13" s="53">
        <v>45035</v>
      </c>
      <c r="G13" s="54" t="str">
        <f ca="1">IF(AND(ISBLANK(F13),C13="x",$O$9&gt;0),"Attenzione: domanda a risposta obbligatoria",IF(ISBLANK(F13),"",IF(AND(F13&gt;=DATE([1]t1!$L$1-2,1,1),F13&lt;=TODAY()),"","Digitare una data non anteriore al 1 Gennaio "&amp;[1]t1!$L$1-1&amp;" (gg/mm/aaaa)")))</f>
        <v/>
      </c>
      <c r="L13" s="55" t="str">
        <f>LEFT(A13,3)</f>
        <v>GEN</v>
      </c>
      <c r="M13" s="55" t="str">
        <f>RIGHT(A13,3)</f>
        <v>353</v>
      </c>
      <c r="N13" s="55" t="str">
        <f>B13</f>
        <v>DATE</v>
      </c>
      <c r="O13" s="47" t="str">
        <f ca="1">IF(AND(F13&gt;=DATE([1]t1!$L$1,1,1),F13&lt;=TODAY()),"'"&amp;DAY(F13)&amp;"/"&amp;MONTH(F13)&amp;"/"&amp;YEAR(F13),"")</f>
        <v>'19/4/2023</v>
      </c>
    </row>
    <row r="14" spans="1:15" s="47" customFormat="1" ht="3.95" customHeight="1" x14ac:dyDescent="0.25">
      <c r="A14" s="50"/>
      <c r="B14" s="51"/>
      <c r="C14" s="51"/>
      <c r="D14" s="57"/>
      <c r="E14" s="48"/>
      <c r="F14" s="49"/>
      <c r="G14" s="58"/>
    </row>
    <row r="15" spans="1:15" s="47" customFormat="1" ht="30" customHeight="1" x14ac:dyDescent="0.25">
      <c r="A15" s="50" t="s">
        <v>16</v>
      </c>
      <c r="B15" s="51" t="s">
        <v>14</v>
      </c>
      <c r="C15" s="51"/>
      <c r="D15" s="52" t="s">
        <v>17</v>
      </c>
      <c r="F15" s="53"/>
      <c r="G15" s="54" t="str">
        <f ca="1">IF(AND(ISBLANK(F15),C15="x",$O$9&gt;0),"Attenzione: domanda a risposta obbligatoria",IF(ISBLANK(F15),"",IF(AND(F15&gt;=DATE([1]t1!$L$1-2,1,1),F15&lt;=TODAY()),"","Digitare una data non anteriore al 1 Gennaio "&amp;[1]t1!$L$1-1&amp;" (gg/mm/aaaa)")))</f>
        <v/>
      </c>
      <c r="L15" s="55" t="str">
        <f>LEFT(A15,3)</f>
        <v>GEN</v>
      </c>
      <c r="M15" s="55" t="str">
        <f>RIGHT(A15,3)</f>
        <v>354</v>
      </c>
      <c r="N15" s="55" t="str">
        <f>B15</f>
        <v>DATE</v>
      </c>
      <c r="O15" s="47" t="str">
        <f ca="1">IF(AND(F15&gt;=DATE([1]t1!$L$1,1,1),F15&lt;=TODAY()),"'"&amp;DAY(F15)&amp;"/"&amp;MONTH(F15)&amp;"/"&amp;YEAR(F15),"")</f>
        <v/>
      </c>
    </row>
    <row r="16" spans="1:15" s="47" customFormat="1" ht="3.95" customHeight="1" x14ac:dyDescent="0.25">
      <c r="A16" s="59"/>
      <c r="B16" s="60"/>
      <c r="C16" s="60"/>
      <c r="D16" s="52"/>
      <c r="E16" s="48"/>
      <c r="F16" s="49"/>
      <c r="G16" s="58"/>
    </row>
    <row r="17" spans="1:15" s="47" customFormat="1" ht="30" customHeight="1" x14ac:dyDescent="0.25">
      <c r="A17" s="50" t="s">
        <v>18</v>
      </c>
      <c r="B17" s="51" t="s">
        <v>14</v>
      </c>
      <c r="C17" s="51"/>
      <c r="D17" s="52" t="s">
        <v>19</v>
      </c>
      <c r="E17" s="61"/>
      <c r="F17" s="53"/>
      <c r="G17" s="54" t="str">
        <f ca="1">IF(AND(ISBLANK(F17),C17="x",$O$9&gt;0),"Attenzione: domanda a risposta obbligatoria",IF(ISBLANK(F17),"",IF(AND(F17&gt;=DATE([1]t1!$L$1-2,1,1),F17&lt;=TODAY()),"","Digitare una data non anteriore al 1 Gennaio "&amp;[1]t1!$L$1-1&amp;" (gg/mm/aaaa)")))</f>
        <v/>
      </c>
      <c r="L17" s="55" t="str">
        <f>LEFT(A17,3)</f>
        <v>GEN</v>
      </c>
      <c r="M17" s="55" t="str">
        <f>RIGHT(A17,3)</f>
        <v>355</v>
      </c>
      <c r="N17" s="55" t="str">
        <f>B17</f>
        <v>DATE</v>
      </c>
      <c r="O17" s="47" t="str">
        <f ca="1">IF(AND(F17&gt;=DATE([1]t1!$L$1,1,1),F17&lt;=TODAY()),"'"&amp;DAY(F17)&amp;"/"&amp;MONTH(F17)&amp;"/"&amp;YEAR(F17),"")</f>
        <v/>
      </c>
    </row>
    <row r="18" spans="1:15" s="47" customFormat="1" ht="3.95" customHeight="1" x14ac:dyDescent="0.25">
      <c r="A18" s="62"/>
      <c r="B18" s="63"/>
      <c r="C18" s="63"/>
      <c r="D18" s="64"/>
      <c r="E18" s="65"/>
      <c r="F18" s="66"/>
      <c r="G18" s="67"/>
    </row>
    <row r="19" spans="1:15" s="47" customFormat="1" ht="30" customHeight="1" x14ac:dyDescent="0.25">
      <c r="A19" s="68" t="s">
        <v>20</v>
      </c>
      <c r="B19" s="69" t="s">
        <v>21</v>
      </c>
      <c r="C19" s="69" t="s">
        <v>22</v>
      </c>
      <c r="D19" s="52" t="s">
        <v>23</v>
      </c>
      <c r="F19" s="70">
        <v>0</v>
      </c>
      <c r="G19" s="71" t="str">
        <f>IF(AND(ISBLANK(F19),C19="x",$O$9&gt;0),"Attenzione: domanda a risposta obbligatoria",IF(AND(SUM(F13:F17)&gt;0,G5="ok",F19&gt;0),"Attenzione, dato incoerente",IF(ISBLANK(F19),"",IF(ISNUMBER(F19),IF(F19-INT(F19)=0,"","  Errore ! Inserire un numero intero senza decimali"),"  Errore ! Inserire un numero intero senza decimali"))))</f>
        <v/>
      </c>
      <c r="L19" s="55" t="str">
        <f>LEFT(A19,3)</f>
        <v>GEN</v>
      </c>
      <c r="M19" s="55" t="str">
        <f>RIGHT(A19,3)</f>
        <v>195</v>
      </c>
      <c r="N19" s="55" t="str">
        <f>B19</f>
        <v>INT</v>
      </c>
      <c r="O19" s="72">
        <f>IF(ISNUMBER(F19),ROUND(F19,0),"")</f>
        <v>0</v>
      </c>
    </row>
    <row r="20" spans="1:15" s="47" customFormat="1" ht="3.95" customHeight="1" x14ac:dyDescent="0.25">
      <c r="A20" s="73"/>
      <c r="B20" s="74"/>
      <c r="C20" s="74"/>
      <c r="D20" s="48"/>
      <c r="E20" s="48"/>
      <c r="F20" s="49"/>
      <c r="G20" s="75"/>
    </row>
    <row r="21" spans="1:15" s="47" customFormat="1" ht="30" customHeight="1" x14ac:dyDescent="0.25">
      <c r="A21" s="42" t="s">
        <v>24</v>
      </c>
      <c r="B21" s="42"/>
      <c r="C21" s="42"/>
      <c r="D21" s="43" t="s">
        <v>25</v>
      </c>
      <c r="E21" s="44"/>
      <c r="F21" s="45"/>
      <c r="G21" s="75"/>
    </row>
    <row r="22" spans="1:15" s="47" customFormat="1" ht="3.95" customHeight="1" x14ac:dyDescent="0.25">
      <c r="A22" s="48"/>
      <c r="B22" s="132"/>
      <c r="C22" s="132"/>
      <c r="D22" s="48"/>
      <c r="E22" s="48"/>
      <c r="F22" s="49"/>
      <c r="G22" s="67"/>
    </row>
    <row r="23" spans="1:15" s="80" customFormat="1" ht="30" customHeight="1" x14ac:dyDescent="0.25">
      <c r="A23" s="77" t="s">
        <v>26</v>
      </c>
      <c r="B23" s="78" t="s">
        <v>21</v>
      </c>
      <c r="C23" s="78" t="s">
        <v>22</v>
      </c>
      <c r="D23" s="79" t="s">
        <v>27</v>
      </c>
      <c r="F23" s="81">
        <v>519363</v>
      </c>
      <c r="G23" s="133" t="str">
        <f>IF(AND(ISBLANK(F23),C23="x",$O$9&gt;0),"Attenzione: domanda a risposta obbligatoria",IF(ISBLANK(F23),"",IF(ISNUMBER(F23),IF(F23-INT(F23)=0,"","  Errore ! Inserire un numero intero senza decimali"),"  Errore ! Inserire un numero intero senza decimali")))</f>
        <v/>
      </c>
      <c r="L23" s="134" t="str">
        <f>LEFT(A23,3)</f>
        <v>LEG</v>
      </c>
      <c r="M23" s="134" t="str">
        <f>RIGHT(A23,3)</f>
        <v>428</v>
      </c>
      <c r="N23" s="134" t="str">
        <f>B23</f>
        <v>INT</v>
      </c>
      <c r="O23" s="134">
        <f>IF(ISNUMBER(F23),ROUND(F23,0),"")</f>
        <v>519363</v>
      </c>
    </row>
    <row r="24" spans="1:15" s="80" customFormat="1" ht="6" customHeight="1" x14ac:dyDescent="0.25">
      <c r="A24" s="77"/>
      <c r="B24" s="78"/>
      <c r="C24" s="78"/>
      <c r="D24" s="79"/>
      <c r="F24" s="135"/>
      <c r="G24" s="133"/>
      <c r="L24" s="134" t="str">
        <f>LEFT(A24,3)</f>
        <v/>
      </c>
      <c r="M24" s="134" t="str">
        <f>RIGHT(A24,3)</f>
        <v/>
      </c>
      <c r="N24" s="134"/>
      <c r="O24" s="134" t="str">
        <f>IF(ISNUMBER(F24),ROUND(F24,0),"")</f>
        <v/>
      </c>
    </row>
    <row r="25" spans="1:15" s="47" customFormat="1" ht="36.6" customHeight="1" x14ac:dyDescent="0.25">
      <c r="A25" s="77" t="s">
        <v>28</v>
      </c>
      <c r="B25" s="78" t="s">
        <v>21</v>
      </c>
      <c r="C25" s="78"/>
      <c r="D25" s="79" t="s">
        <v>29</v>
      </c>
      <c r="E25" s="86"/>
      <c r="F25" s="87">
        <v>17908</v>
      </c>
      <c r="G25" s="67" t="str">
        <f>IF(AND(ISBLANK(F25),C25="x",$O$9&gt;0),"Attenzione: domanda a risposta obbligatoria",IF(ISBLANK(F25),"",IF(ISNUMBER(F25),IF(F25-INT(F25)=0,"","  Errore ! Inserire un numero intero senza decimali"),"  Errore ! Inserire un numero intero senza decimali")))</f>
        <v/>
      </c>
      <c r="L25" s="134" t="str">
        <f>LEFT(A25,3)</f>
        <v>LEG</v>
      </c>
      <c r="M25" s="134" t="str">
        <f>RIGHT(A25,3)</f>
        <v>425</v>
      </c>
      <c r="N25" s="134" t="str">
        <f>B25</f>
        <v>INT</v>
      </c>
      <c r="O25" s="134">
        <f>IF(ISNUMBER(F25),ROUND(F25,0),"")</f>
        <v>17908</v>
      </c>
    </row>
    <row r="26" spans="1:15" s="47" customFormat="1" ht="3.95" customHeight="1" x14ac:dyDescent="0.25">
      <c r="A26" s="68"/>
      <c r="B26" s="68"/>
      <c r="C26" s="68"/>
      <c r="D26" s="88"/>
      <c r="E26" s="48"/>
      <c r="F26" s="49"/>
      <c r="G26" s="67"/>
      <c r="L26" s="134" t="str">
        <f>LEFT(A26,3)</f>
        <v/>
      </c>
      <c r="M26" s="134" t="str">
        <f>RIGHT(A26,3)</f>
        <v/>
      </c>
      <c r="N26" s="134"/>
      <c r="O26" s="134" t="str">
        <f>IF(ISNUMBER(F26),ROUND(F26,0),"")</f>
        <v/>
      </c>
    </row>
    <row r="27" spans="1:15" s="47" customFormat="1" ht="30" customHeight="1" x14ac:dyDescent="0.25">
      <c r="A27" s="50" t="s">
        <v>30</v>
      </c>
      <c r="B27" s="69" t="s">
        <v>21</v>
      </c>
      <c r="C27" s="69"/>
      <c r="D27" s="89" t="s">
        <v>99</v>
      </c>
      <c r="F27" s="70">
        <v>30608</v>
      </c>
      <c r="G27" s="71" t="str">
        <f>IF(AND(ISBLANK(F27),C27="x",$O$9&gt;0),"Attenzione: domanda a risposta obbligatoria",IF(ISBLANK(F27),"",IF(ISNUMBER(F27),IF(F27-INT(F27)=0,"","  Errore ! Inserire un numero intero senza decimali"),"  Errore ! Inserire un numero intero senza decimali")))</f>
        <v/>
      </c>
      <c r="L27" s="55" t="str">
        <f>LEFT(A27,3)</f>
        <v>LEG</v>
      </c>
      <c r="M27" s="55" t="str">
        <f>RIGHT(A27,3)</f>
        <v>398</v>
      </c>
      <c r="N27" s="55" t="str">
        <f>B27</f>
        <v>INT</v>
      </c>
      <c r="O27" s="72">
        <f>IF(ISNUMBER(F27),ROUND(F27,0),"")</f>
        <v>30608</v>
      </c>
    </row>
    <row r="28" spans="1:15" s="47" customFormat="1" ht="3.95" customHeight="1" x14ac:dyDescent="0.25">
      <c r="A28" s="68"/>
      <c r="B28" s="69"/>
      <c r="C28" s="69"/>
      <c r="D28" s="88"/>
      <c r="E28" s="48"/>
      <c r="F28" s="49"/>
      <c r="G28" s="67"/>
    </row>
    <row r="29" spans="1:15" s="47" customFormat="1" ht="30" customHeight="1" x14ac:dyDescent="0.25">
      <c r="A29" s="68" t="s">
        <v>32</v>
      </c>
      <c r="B29" s="69" t="s">
        <v>21</v>
      </c>
      <c r="C29" s="69"/>
      <c r="D29" s="89" t="s">
        <v>33</v>
      </c>
      <c r="F29" s="70"/>
      <c r="G29" s="71" t="str">
        <f>IF(AND(ISBLANK(F29),C29="x",$O$9&gt;0),"Attenzione: domanda a risposta obbligatoria",IF(ISBLANK(F29),"",IF(ISNUMBER(F29),IF(F29-INT(F29)=0,"","  Errore ! Inserire un numero intero senza decimali"),"  Errore ! Inserire un numero intero senza decimali")))</f>
        <v/>
      </c>
      <c r="L29" s="55" t="str">
        <f>LEFT(A29,3)</f>
        <v>LEG</v>
      </c>
      <c r="M29" s="55" t="str">
        <f>RIGHT(A29,3)</f>
        <v>290</v>
      </c>
      <c r="N29" s="55" t="str">
        <f>B29</f>
        <v>INT</v>
      </c>
      <c r="O29" s="72" t="str">
        <f>IF(ISNUMBER(F29),ROUND(F29,0),"")</f>
        <v/>
      </c>
    </row>
    <row r="30" spans="1:15" s="47" customFormat="1" ht="3.95" customHeight="1" x14ac:dyDescent="0.25">
      <c r="A30" s="73"/>
      <c r="B30" s="74"/>
      <c r="C30" s="74"/>
      <c r="D30" s="48"/>
      <c r="E30" s="48"/>
      <c r="F30" s="49"/>
      <c r="G30" s="67"/>
    </row>
    <row r="31" spans="1:15" s="47" customFormat="1" ht="30" customHeight="1" x14ac:dyDescent="0.25">
      <c r="A31" s="42" t="s">
        <v>34</v>
      </c>
      <c r="B31" s="42"/>
      <c r="C31" s="42"/>
      <c r="D31" s="43" t="s">
        <v>35</v>
      </c>
      <c r="E31" s="44"/>
      <c r="F31" s="45"/>
      <c r="G31" s="67"/>
    </row>
    <row r="32" spans="1:15" s="47" customFormat="1" ht="3.95" customHeight="1" x14ac:dyDescent="0.25">
      <c r="A32" s="68"/>
      <c r="B32" s="69"/>
      <c r="C32" s="69"/>
      <c r="D32" s="48"/>
      <c r="E32" s="48"/>
      <c r="F32" s="49"/>
      <c r="G32" s="67"/>
    </row>
    <row r="33" spans="1:15" s="47" customFormat="1" ht="30" customHeight="1" x14ac:dyDescent="0.25">
      <c r="A33" s="59" t="s">
        <v>100</v>
      </c>
      <c r="B33" s="69" t="s">
        <v>21</v>
      </c>
      <c r="C33" s="69"/>
      <c r="D33" s="46" t="s">
        <v>101</v>
      </c>
      <c r="F33" s="136">
        <f>'[1]1G'!AD80+'[1]1G'!AD81+'[1]1G'!AD83+'[1]1G'!AD84</f>
        <v>8</v>
      </c>
      <c r="G33" s="71" t="str">
        <f>IF(AND(ISBLANK(F33),C33="x",$O$9&gt;0),"Attenzione: domanda a risposta obbligatoria",IF(ISBLANK(F33),"",IF(ISNUMBER(F33),IF(F33-INT(F33)=0,"","  Errore ! Inserire un numero intero senza decimali"),"  Errore ! Inserire un numero intero senza decimali")))</f>
        <v/>
      </c>
      <c r="L33" s="55" t="str">
        <f>LEFT(A33,3)</f>
        <v>ORG</v>
      </c>
      <c r="M33" s="55" t="str">
        <f>RIGHT(A33,3)</f>
        <v>138</v>
      </c>
      <c r="N33" s="55" t="str">
        <f>B33</f>
        <v>INT</v>
      </c>
      <c r="O33" s="72">
        <f>IF(ISNUMBER(F33),ROUND(F33,0),"")</f>
        <v>8</v>
      </c>
    </row>
    <row r="34" spans="1:15" s="47" customFormat="1" ht="3.95" customHeight="1" x14ac:dyDescent="0.25">
      <c r="A34" s="94"/>
      <c r="B34" s="137"/>
      <c r="C34" s="137"/>
      <c r="D34" s="48"/>
      <c r="E34" s="48"/>
      <c r="F34" s="49"/>
      <c r="G34" s="67"/>
    </row>
    <row r="35" spans="1:15" s="47" customFormat="1" ht="30" customHeight="1" x14ac:dyDescent="0.25">
      <c r="A35" s="59" t="s">
        <v>38</v>
      </c>
      <c r="B35" s="69" t="s">
        <v>21</v>
      </c>
      <c r="C35" s="69"/>
      <c r="D35" s="46" t="s">
        <v>39</v>
      </c>
      <c r="F35" s="70">
        <v>6283</v>
      </c>
      <c r="G35" s="71" t="str">
        <f>IF(AND(ISBLANK(F35),C35="x",$O$9&gt;0),"Attenzione: domanda a risposta obbligatoria",IF(ISBLANK(F35),"",IF(ISNUMBER(F35),IF(F35-INT(F35)=0,"","  Errore ! Inserire un numero intero senza decimali"),"  Errore ! Inserire un numero intero senza decimali")))</f>
        <v/>
      </c>
      <c r="L35" s="55" t="str">
        <f>LEFT(A35,3)</f>
        <v>ORG</v>
      </c>
      <c r="M35" s="55" t="str">
        <f>RIGHT(A35,3)</f>
        <v>166</v>
      </c>
      <c r="N35" s="55" t="str">
        <f>B35</f>
        <v>INT</v>
      </c>
      <c r="O35" s="72">
        <f>IF(ISNUMBER(F35),ROUND(F35,0),"")</f>
        <v>6283</v>
      </c>
    </row>
    <row r="36" spans="1:15" s="47" customFormat="1" ht="3.95" customHeight="1" x14ac:dyDescent="0.25">
      <c r="A36" s="59"/>
      <c r="B36" s="60"/>
      <c r="C36" s="60"/>
      <c r="D36" s="95"/>
      <c r="E36" s="48"/>
      <c r="F36" s="49"/>
      <c r="G36" s="67"/>
    </row>
    <row r="37" spans="1:15" s="47" customFormat="1" ht="30" customHeight="1" x14ac:dyDescent="0.25">
      <c r="A37" s="59" t="s">
        <v>102</v>
      </c>
      <c r="B37" s="69" t="s">
        <v>21</v>
      </c>
      <c r="C37" s="69"/>
      <c r="D37" s="46" t="s">
        <v>103</v>
      </c>
      <c r="F37" s="136">
        <f>'[1]1G'!AD86+'[1]1G'!AD87</f>
        <v>1</v>
      </c>
      <c r="G37" s="71" t="str">
        <f>IF(AND(ISBLANK(F37),C37="x",$O$9&gt;0),"Attenzione: domanda a risposta obbligatoria",IF(ISBLANK(F37),"",IF(ISNUMBER(F37),IF(F37-INT(F37)=0,"","  Errore ! Inserire un numero intero senza decimali"),"  Errore ! Inserire un numero intero senza decimali")))</f>
        <v/>
      </c>
      <c r="L37" s="55" t="str">
        <f>LEFT(A37,3)</f>
        <v>ORG</v>
      </c>
      <c r="M37" s="55" t="str">
        <f>RIGHT(A37,3)</f>
        <v>132</v>
      </c>
      <c r="N37" s="55" t="str">
        <f>B37</f>
        <v>INT</v>
      </c>
      <c r="O37" s="72">
        <f>IF(ISNUMBER(F37),ROUND(F37,0),"")</f>
        <v>1</v>
      </c>
    </row>
    <row r="38" spans="1:15" s="47" customFormat="1" ht="3.95" customHeight="1" x14ac:dyDescent="0.25">
      <c r="A38" s="94"/>
      <c r="B38" s="137"/>
      <c r="C38" s="137"/>
      <c r="D38" s="48"/>
      <c r="E38" s="48"/>
      <c r="F38" s="49"/>
      <c r="G38" s="67"/>
    </row>
    <row r="39" spans="1:15" s="47" customFormat="1" ht="30" customHeight="1" x14ac:dyDescent="0.25">
      <c r="A39" s="59" t="s">
        <v>104</v>
      </c>
      <c r="B39" s="69" t="s">
        <v>21</v>
      </c>
      <c r="C39" s="69"/>
      <c r="D39" s="46" t="s">
        <v>105</v>
      </c>
      <c r="F39" s="70">
        <v>7505</v>
      </c>
      <c r="G39" s="71" t="str">
        <f>IF(AND(ISBLANK(F39),C39="x",$O$9&gt;0),"Attenzione: domanda a risposta obbligatoria",IF(ISBLANK(F39),"",IF(ISNUMBER(F39),IF(F39-INT(F39)=0,"","  Errore ! Inserire un numero intero senza decimali"),"  Errore ! Inserire un numero intero senza decimali")))</f>
        <v/>
      </c>
      <c r="L39" s="55" t="str">
        <f>LEFT(A39,3)</f>
        <v>ORG</v>
      </c>
      <c r="M39" s="55" t="str">
        <f>RIGHT(A39,3)</f>
        <v>143</v>
      </c>
      <c r="N39" s="55" t="str">
        <f>B39</f>
        <v>INT</v>
      </c>
      <c r="O39" s="72">
        <f>IF(ISNUMBER(F39),ROUND(F39,0),"")</f>
        <v>7505</v>
      </c>
    </row>
    <row r="40" spans="1:15" s="47" customFormat="1" ht="3.95" customHeight="1" x14ac:dyDescent="0.25">
      <c r="A40" s="59"/>
      <c r="B40" s="60"/>
      <c r="C40" s="60"/>
      <c r="D40" s="88"/>
      <c r="E40" s="48"/>
      <c r="F40" s="49"/>
      <c r="G40" s="67"/>
    </row>
    <row r="41" spans="1:15" s="47" customFormat="1" ht="30" customHeight="1" x14ac:dyDescent="0.25">
      <c r="A41" s="59" t="s">
        <v>106</v>
      </c>
      <c r="B41" s="69" t="s">
        <v>21</v>
      </c>
      <c r="C41" s="69"/>
      <c r="D41" s="46" t="s">
        <v>107</v>
      </c>
      <c r="F41" s="136">
        <f>'[1]1G'!AD89+'[1]1G'!AD90</f>
        <v>5</v>
      </c>
      <c r="G41" s="71" t="str">
        <f>IF(AND(ISBLANK(F41),C41="x",$O$9&gt;0),"Attenzione: domanda a risposta obbligatoria",IF(ISBLANK(F41),"",IF(ISNUMBER(F41),IF(F41-INT(F41)=0,"","  Errore ! Inserire un numero intero senza decimali"),"  Errore ! Inserire un numero intero senza decimali")))</f>
        <v/>
      </c>
      <c r="L41" s="55" t="str">
        <f>LEFT(A41,3)</f>
        <v>ORG</v>
      </c>
      <c r="M41" s="55" t="str">
        <f>RIGHT(A41,3)</f>
        <v>202</v>
      </c>
      <c r="N41" s="55" t="str">
        <f>B41</f>
        <v>INT</v>
      </c>
      <c r="O41" s="72">
        <f>IF(ISNUMBER(F41),ROUND(F41,0),"")</f>
        <v>5</v>
      </c>
    </row>
    <row r="42" spans="1:15" s="47" customFormat="1" ht="3.95" customHeight="1" x14ac:dyDescent="0.25">
      <c r="A42" s="59"/>
      <c r="B42" s="60"/>
      <c r="C42" s="60"/>
      <c r="D42" s="48"/>
      <c r="E42" s="48"/>
      <c r="F42" s="49"/>
      <c r="G42" s="67"/>
    </row>
    <row r="43" spans="1:15" s="47" customFormat="1" ht="30" customHeight="1" x14ac:dyDescent="0.25">
      <c r="A43" s="59" t="s">
        <v>108</v>
      </c>
      <c r="B43" s="69" t="s">
        <v>21</v>
      </c>
      <c r="C43" s="69"/>
      <c r="D43" s="46" t="s">
        <v>109</v>
      </c>
      <c r="F43" s="70">
        <v>8380</v>
      </c>
      <c r="G43" s="71" t="str">
        <f>IF(AND(ISBLANK(F43),C43="x",$O$9&gt;0),"Attenzione: domanda a risposta obbligatoria",IF(ISBLANK(F43),"",IF(ISNUMBER(F43),IF(F43-INT(F43)=0,"","  Errore ! Inserire un numero intero senza decimali"),"  Errore ! Inserire un numero intero senza decimali")))</f>
        <v/>
      </c>
      <c r="L43" s="55" t="str">
        <f>LEFT(A43,3)</f>
        <v>ORG</v>
      </c>
      <c r="M43" s="55" t="str">
        <f>RIGHT(A43,3)</f>
        <v>130</v>
      </c>
      <c r="N43" s="55" t="str">
        <f>B43</f>
        <v>INT</v>
      </c>
      <c r="O43" s="72">
        <f>IF(ISNUMBER(F43),ROUND(F43,0),"")</f>
        <v>8380</v>
      </c>
    </row>
    <row r="44" spans="1:15" s="47" customFormat="1" ht="3.95" customHeight="1" x14ac:dyDescent="0.25">
      <c r="A44" s="59"/>
      <c r="B44" s="60"/>
      <c r="C44" s="60"/>
      <c r="D44" s="88"/>
      <c r="E44" s="48"/>
      <c r="F44" s="49"/>
      <c r="G44" s="67"/>
    </row>
    <row r="45" spans="1:15" s="47" customFormat="1" ht="3.95" customHeight="1" x14ac:dyDescent="0.25">
      <c r="A45" s="138"/>
      <c r="B45" s="139"/>
      <c r="C45" s="139"/>
      <c r="D45" s="95"/>
      <c r="E45" s="48"/>
      <c r="F45" s="49"/>
      <c r="G45" s="67"/>
    </row>
    <row r="46" spans="1:15" s="47" customFormat="1" ht="30" customHeight="1" x14ac:dyDescent="0.25">
      <c r="A46" s="59" t="s">
        <v>68</v>
      </c>
      <c r="B46" s="69" t="s">
        <v>21</v>
      </c>
      <c r="C46" s="69"/>
      <c r="D46" s="46" t="s">
        <v>69</v>
      </c>
      <c r="F46" s="70">
        <v>1</v>
      </c>
      <c r="G46" s="71" t="str">
        <f>IF(AND(ISBLANK(F46),C46="x",$O$9&gt;0),"Attenzione: domanda a risposta obbligatoria",IF(ISBLANK(F46),"",IF(ISNUMBER(F46),IF(F46-INT(F46)=0,"","  Errore ! Inserire un numero intero senza decimali"),"  Errore ! Inserire un numero intero senza decimali")))</f>
        <v/>
      </c>
      <c r="L46" s="55" t="str">
        <f>LEFT(A46,3)</f>
        <v>ORG</v>
      </c>
      <c r="M46" s="55" t="str">
        <f>RIGHT(A46,3)</f>
        <v>271</v>
      </c>
      <c r="N46" s="55" t="str">
        <f>B46</f>
        <v>INT</v>
      </c>
      <c r="O46" s="72">
        <f>IF(ISNUMBER(F46),ROUND(F46,0),"")</f>
        <v>1</v>
      </c>
    </row>
    <row r="47" spans="1:15" s="47" customFormat="1" ht="3.95" customHeight="1" x14ac:dyDescent="0.25">
      <c r="A47" s="59"/>
      <c r="B47" s="60"/>
      <c r="C47" s="60"/>
      <c r="D47" s="95"/>
      <c r="E47" s="48"/>
      <c r="F47" s="49"/>
      <c r="G47" s="67"/>
    </row>
    <row r="48" spans="1:15" s="47" customFormat="1" ht="30" customHeight="1" x14ac:dyDescent="0.25">
      <c r="A48" s="59" t="s">
        <v>70</v>
      </c>
      <c r="B48" s="69" t="s">
        <v>21</v>
      </c>
      <c r="C48" s="69"/>
      <c r="D48" s="46" t="s">
        <v>71</v>
      </c>
      <c r="F48" s="70">
        <v>600</v>
      </c>
      <c r="G48" s="71" t="str">
        <f>IF(AND(ISBLANK(F48),C48="x",$O$9&gt;0),"Attenzione: domanda a risposta obbligatoria",IF(ISBLANK(F48),"",IF(ISNUMBER(F48),IF(F48-INT(F48)=0,"","  Errore ! Inserire un numero intero senza decimali"),"  Errore ! Inserire un numero intero senza decimali")))</f>
        <v/>
      </c>
      <c r="L48" s="55" t="str">
        <f>LEFT(A48,3)</f>
        <v>ORG</v>
      </c>
      <c r="M48" s="55" t="str">
        <f>RIGHT(A48,3)</f>
        <v>272</v>
      </c>
      <c r="N48" s="55" t="str">
        <f>B48</f>
        <v>INT</v>
      </c>
      <c r="O48" s="72">
        <f>IF(ISNUMBER(F48),ROUND(F48,0),"")</f>
        <v>600</v>
      </c>
    </row>
    <row r="49" spans="1:15" s="47" customFormat="1" ht="3.95" customHeight="1" x14ac:dyDescent="0.25">
      <c r="A49" s="68"/>
      <c r="B49" s="69"/>
      <c r="C49" s="69"/>
      <c r="D49" s="88"/>
      <c r="E49" s="48"/>
      <c r="F49" s="49"/>
      <c r="G49" s="67"/>
    </row>
    <row r="50" spans="1:15" s="47" customFormat="1" ht="30" customHeight="1" x14ac:dyDescent="0.25">
      <c r="A50" s="42" t="s">
        <v>72</v>
      </c>
      <c r="B50" s="42"/>
      <c r="C50" s="42"/>
      <c r="D50" s="43" t="s">
        <v>73</v>
      </c>
      <c r="E50" s="44"/>
      <c r="F50" s="45"/>
      <c r="G50" s="67"/>
    </row>
    <row r="51" spans="1:15" s="47" customFormat="1" ht="3.95" customHeight="1" x14ac:dyDescent="0.25">
      <c r="A51" s="48"/>
      <c r="B51" s="132"/>
      <c r="C51" s="132"/>
      <c r="D51" s="48"/>
      <c r="E51" s="48"/>
      <c r="F51" s="49"/>
      <c r="G51" s="67"/>
    </row>
    <row r="52" spans="1:15" s="102" customFormat="1" ht="30" customHeight="1" x14ac:dyDescent="0.25">
      <c r="A52" s="68" t="s">
        <v>74</v>
      </c>
      <c r="B52" s="69" t="s">
        <v>21</v>
      </c>
      <c r="C52" s="69"/>
      <c r="D52" s="89" t="s">
        <v>75</v>
      </c>
      <c r="F52" s="70">
        <v>70655</v>
      </c>
      <c r="G52" s="71" t="str">
        <f>IF(AND(ISBLANK(F52),C52="x",$O$9&gt;0),"Attenzione: domanda a risposta obbligatoria",IF(ISBLANK(F52),"",IF(ISNUMBER(F52),IF(F52-INT(F52)=0,"","  Errore ! Inserire un numero intero senza decimali"),"  Errore ! Inserire un numero intero senza decimali")))</f>
        <v/>
      </c>
      <c r="H52" s="47"/>
      <c r="I52" s="47"/>
      <c r="J52" s="47"/>
      <c r="K52" s="47"/>
      <c r="L52" s="55" t="str">
        <f>LEFT(A52,3)</f>
        <v>PRD</v>
      </c>
      <c r="M52" s="55" t="str">
        <f>RIGHT(A52,3)</f>
        <v>137</v>
      </c>
      <c r="N52" s="55" t="str">
        <f>B52</f>
        <v>INT</v>
      </c>
      <c r="O52" s="72">
        <f>IF(ISNUMBER(F52),ROUND(F52,0),"")</f>
        <v>70655</v>
      </c>
    </row>
    <row r="53" spans="1:15" s="102" customFormat="1" ht="3.95" customHeight="1" x14ac:dyDescent="0.25">
      <c r="A53" s="68"/>
      <c r="B53" s="69"/>
      <c r="C53" s="69"/>
      <c r="D53" s="88"/>
      <c r="E53" s="88"/>
      <c r="F53" s="103"/>
      <c r="G53" s="140"/>
    </row>
    <row r="54" spans="1:15" s="102" customFormat="1" ht="30" customHeight="1" x14ac:dyDescent="0.25">
      <c r="A54" s="68" t="s">
        <v>76</v>
      </c>
      <c r="B54" s="69" t="s">
        <v>21</v>
      </c>
      <c r="C54" s="69"/>
      <c r="D54" s="89" t="s">
        <v>77</v>
      </c>
      <c r="F54" s="70">
        <v>1320</v>
      </c>
      <c r="G54" s="71" t="str">
        <f>IF(AND(ISBLANK(F54),C54="x",$O$9&gt;0),"Attenzione: domanda a risposta obbligatoria",IF(ISBLANK(F54),"",IF(ISNUMBER(F54),IF(F54-INT(F54)=0,"","  Errore ! Inserire un numero intero senza decimali"),"  Errore ! Inserire un numero intero senza decimali")))</f>
        <v/>
      </c>
      <c r="H54" s="47"/>
      <c r="I54" s="47"/>
      <c r="J54" s="47"/>
      <c r="K54" s="47"/>
      <c r="L54" s="55" t="str">
        <f>LEFT(A54,3)</f>
        <v>PRD</v>
      </c>
      <c r="M54" s="55" t="str">
        <f>RIGHT(A54,3)</f>
        <v>115</v>
      </c>
      <c r="N54" s="55" t="str">
        <f>B54</f>
        <v>INT</v>
      </c>
      <c r="O54" s="72">
        <f>IF(ISNUMBER(F54),ROUND(F54,0),"")</f>
        <v>1320</v>
      </c>
    </row>
    <row r="55" spans="1:15" s="102" customFormat="1" ht="3.95" customHeight="1" x14ac:dyDescent="0.25">
      <c r="A55" s="68"/>
      <c r="B55" s="69"/>
      <c r="C55" s="69"/>
      <c r="D55" s="88"/>
      <c r="E55" s="88"/>
      <c r="F55" s="103"/>
      <c r="G55" s="140"/>
    </row>
    <row r="56" spans="1:15" s="102" customFormat="1" ht="30" customHeight="1" x14ac:dyDescent="0.25">
      <c r="A56" s="68" t="s">
        <v>78</v>
      </c>
      <c r="B56" s="69" t="s">
        <v>79</v>
      </c>
      <c r="C56" s="69"/>
      <c r="D56" s="89" t="s">
        <v>80</v>
      </c>
      <c r="F56" s="105" t="s">
        <v>81</v>
      </c>
      <c r="G56" s="71" t="str">
        <f>IF(AND(ISBLANK(F56),C56="x",$O$9&gt;0),"Attenzione: domanda a risposta obbligatoria",IF(ISBLANK(F56),"",IF(AND(LEN(F56)=1,OR(UPPER(F56)="N",UPPER(F56)="S")),"",IF(ISBLANK(F56),"","  Errore ! Inserire S o N"))))</f>
        <v/>
      </c>
      <c r="H56" s="47"/>
      <c r="I56" s="47"/>
      <c r="J56" s="47"/>
      <c r="K56" s="47"/>
      <c r="L56" s="55" t="str">
        <f>LEFT(A56,3)</f>
        <v>PRD</v>
      </c>
      <c r="M56" s="55" t="str">
        <f>RIGHT(A56,3)</f>
        <v>159</v>
      </c>
      <c r="N56" s="55" t="str">
        <f>B56</f>
        <v>FLAG</v>
      </c>
      <c r="O56" s="72" t="str">
        <f>IF(AND(LEN(F56)=1,OR(UPPER(F56)="N",UPPER(F56)="S")),UPPER(F56),"")</f>
        <v>S</v>
      </c>
    </row>
    <row r="57" spans="1:15" s="102" customFormat="1" ht="3.95" customHeight="1" x14ac:dyDescent="0.25">
      <c r="A57" s="68"/>
      <c r="B57" s="69"/>
      <c r="C57" s="69"/>
      <c r="D57" s="88"/>
      <c r="E57" s="88"/>
      <c r="F57" s="103"/>
      <c r="G57" s="140"/>
    </row>
    <row r="58" spans="1:15" s="102" customFormat="1" ht="30" customHeight="1" x14ac:dyDescent="0.25">
      <c r="A58" s="68" t="s">
        <v>82</v>
      </c>
      <c r="B58" s="69" t="s">
        <v>79</v>
      </c>
      <c r="C58" s="69"/>
      <c r="D58" s="89" t="s">
        <v>83</v>
      </c>
      <c r="F58" s="105" t="s">
        <v>81</v>
      </c>
      <c r="G58" s="71" t="str">
        <f>IF(AND(ISBLANK(F58),C58="x",$O$9&gt;0),"Attenzione: domanda a risposta obbligatoria",IF(ISBLANK(F58),"",IF(AND(LEN(F58)=1,OR(UPPER(F58)="N",UPPER(F58)="S")),"",IF(ISBLANK(F58),"","  Errore ! Inserire S o N"))))</f>
        <v/>
      </c>
      <c r="H58" s="47"/>
      <c r="I58" s="47"/>
      <c r="J58" s="47"/>
      <c r="K58" s="47"/>
      <c r="L58" s="55" t="str">
        <f>LEFT(A58,3)</f>
        <v>PRD</v>
      </c>
      <c r="M58" s="55" t="str">
        <f>RIGHT(A58,3)</f>
        <v>273</v>
      </c>
      <c r="N58" s="55" t="str">
        <f>B58</f>
        <v>FLAG</v>
      </c>
      <c r="O58" s="72" t="str">
        <f>IF(AND(LEN(F58)=1,OR(UPPER(F58)="N",UPPER(F58)="S")),UPPER(F58),"")</f>
        <v>S</v>
      </c>
    </row>
    <row r="59" spans="1:15" s="102" customFormat="1" ht="3.95" customHeight="1" x14ac:dyDescent="0.25">
      <c r="A59" s="68"/>
      <c r="B59" s="69"/>
      <c r="C59" s="69"/>
      <c r="D59" s="88"/>
      <c r="E59" s="88"/>
      <c r="F59" s="103"/>
      <c r="G59" s="140"/>
    </row>
    <row r="60" spans="1:15" s="102" customFormat="1" ht="30" customHeight="1" x14ac:dyDescent="0.25">
      <c r="A60" s="68" t="s">
        <v>84</v>
      </c>
      <c r="B60" s="69" t="s">
        <v>79</v>
      </c>
      <c r="C60" s="69"/>
      <c r="D60" s="89" t="s">
        <v>85</v>
      </c>
      <c r="F60" s="105" t="s">
        <v>81</v>
      </c>
      <c r="G60" s="71" t="str">
        <f>IF(AND(ISBLANK(F60),C60="x",$O$9&gt;0),"Attenzione: domanda a risposta obbligatoria",IF(ISBLANK(F60),"",IF(AND(LEN(F60)=1,OR(UPPER(F60)="N",UPPER(F60)="S")),"",IF(ISBLANK(F60),"","  Errore ! Inserire S o N"))))</f>
        <v/>
      </c>
      <c r="H60" s="47"/>
      <c r="I60" s="47"/>
      <c r="J60" s="47"/>
      <c r="K60" s="47"/>
      <c r="L60" s="55" t="str">
        <f>LEFT(A60,3)</f>
        <v>PRD</v>
      </c>
      <c r="M60" s="55" t="str">
        <f>RIGHT(A60,3)</f>
        <v>274</v>
      </c>
      <c r="N60" s="55" t="str">
        <f>B60</f>
        <v>FLAG</v>
      </c>
      <c r="O60" s="72" t="str">
        <f>IF(AND(LEN(F60)=1,OR(UPPER(F60)="N",UPPER(F60)="S")),UPPER(F60),"")</f>
        <v>S</v>
      </c>
    </row>
    <row r="61" spans="1:15" s="102" customFormat="1" ht="3.95" customHeight="1" x14ac:dyDescent="0.25">
      <c r="A61" s="68"/>
      <c r="B61" s="69"/>
      <c r="C61" s="69"/>
      <c r="D61" s="88"/>
      <c r="E61" s="88"/>
      <c r="F61" s="103"/>
      <c r="G61" s="140"/>
    </row>
    <row r="62" spans="1:15" s="102" customFormat="1" ht="30" customHeight="1" x14ac:dyDescent="0.25">
      <c r="A62" s="68" t="s">
        <v>86</v>
      </c>
      <c r="B62" s="69" t="s">
        <v>79</v>
      </c>
      <c r="C62" s="69"/>
      <c r="D62" s="89" t="s">
        <v>87</v>
      </c>
      <c r="F62" s="105" t="s">
        <v>81</v>
      </c>
      <c r="G62" s="71" t="str">
        <f>IF(AND(ISBLANK(F62),C62="x",$O$9&gt;0),"Attenzione: domanda a risposta obbligatoria",IF(ISBLANK(F62),"",IF(AND(LEN(F62)=1,OR(UPPER(F62)="N",UPPER(F62)="S")),"",IF(ISBLANK(F62),"","  Errore ! Inserire S o N"))))</f>
        <v/>
      </c>
      <c r="H62" s="47"/>
      <c r="I62" s="47"/>
      <c r="J62" s="47"/>
      <c r="K62" s="47"/>
      <c r="L62" s="55" t="str">
        <f>LEFT(A62,3)</f>
        <v>PRD</v>
      </c>
      <c r="M62" s="55" t="str">
        <f>RIGHT(A62,3)</f>
        <v>275</v>
      </c>
      <c r="N62" s="55" t="str">
        <f>B62</f>
        <v>FLAG</v>
      </c>
      <c r="O62" s="72" t="str">
        <f>IF(AND(LEN(F62)=1,OR(UPPER(F62)="N",UPPER(F62)="S")),UPPER(F62),"")</f>
        <v>S</v>
      </c>
    </row>
    <row r="63" spans="1:15" s="102" customFormat="1" ht="3.95" customHeight="1" x14ac:dyDescent="0.25">
      <c r="A63" s="68"/>
      <c r="B63" s="69"/>
      <c r="C63" s="69"/>
      <c r="D63" s="88"/>
      <c r="E63" s="88"/>
      <c r="F63" s="103"/>
      <c r="G63" s="141"/>
    </row>
    <row r="64" spans="1:15" s="47" customFormat="1" ht="30" customHeight="1" x14ac:dyDescent="0.25">
      <c r="A64" s="42" t="s">
        <v>88</v>
      </c>
      <c r="B64" s="42"/>
      <c r="C64" s="42"/>
      <c r="D64" s="43" t="s">
        <v>89</v>
      </c>
      <c r="E64" s="44"/>
      <c r="F64" s="45"/>
      <c r="G64" s="131"/>
    </row>
    <row r="65" spans="1:15" s="47" customFormat="1" ht="3.95" customHeight="1" x14ac:dyDescent="0.25">
      <c r="A65" s="106"/>
      <c r="B65" s="142"/>
      <c r="C65" s="142"/>
      <c r="D65" s="48"/>
      <c r="E65" s="48"/>
      <c r="F65" s="49"/>
      <c r="G65" s="131"/>
    </row>
    <row r="66" spans="1:15" s="47" customFormat="1" ht="15" x14ac:dyDescent="0.25">
      <c r="A66" s="68" t="s">
        <v>90</v>
      </c>
      <c r="B66" s="69" t="s">
        <v>91</v>
      </c>
      <c r="C66" s="69"/>
      <c r="D66" s="48" t="s">
        <v>92</v>
      </c>
      <c r="F66" s="49"/>
      <c r="G66" s="46"/>
      <c r="L66" s="55" t="str">
        <f>LEFT(A66,3)</f>
        <v>INF</v>
      </c>
      <c r="M66" s="55" t="str">
        <f>RIGHT(A66,3)</f>
        <v>209</v>
      </c>
      <c r="N66" s="55" t="str">
        <f>B66</f>
        <v>NOTE</v>
      </c>
      <c r="O66" s="47" t="str">
        <f>IF(ISBLANK(D67),"",LEFT(D67,1500))</f>
        <v/>
      </c>
    </row>
    <row r="67" spans="1:15" s="47" customFormat="1" ht="45" customHeight="1" x14ac:dyDescent="0.25">
      <c r="A67" s="107"/>
      <c r="B67" s="143"/>
      <c r="C67" s="143"/>
      <c r="D67" s="108"/>
      <c r="E67" s="109"/>
      <c r="F67" s="110"/>
      <c r="G67" s="111" t="str">
        <f>IF(LEN(D67)&gt;1500,"Attenzione, è stato superato il numero massimo di 1500 caratteri","")</f>
        <v/>
      </c>
    </row>
    <row r="68" spans="1:15" x14ac:dyDescent="0.25">
      <c r="A68" s="112"/>
      <c r="B68" s="144"/>
      <c r="C68" s="144"/>
      <c r="D68" s="113"/>
      <c r="E68" s="113"/>
      <c r="F68" s="114"/>
    </row>
    <row r="69" spans="1:15" ht="15" x14ac:dyDescent="0.2">
      <c r="A69" s="68" t="s">
        <v>93</v>
      </c>
      <c r="B69" s="69" t="s">
        <v>91</v>
      </c>
      <c r="C69" s="69"/>
      <c r="D69" s="48" t="s">
        <v>94</v>
      </c>
      <c r="F69" s="49"/>
      <c r="G69" s="46"/>
      <c r="H69" s="47"/>
      <c r="I69" s="47"/>
      <c r="J69" s="47"/>
      <c r="K69" s="47"/>
      <c r="L69" s="55" t="str">
        <f>LEFT(A69,3)</f>
        <v>INF</v>
      </c>
      <c r="M69" s="55" t="str">
        <f>RIGHT(A69,3)</f>
        <v>127</v>
      </c>
      <c r="N69" s="55" t="str">
        <f>B69</f>
        <v>NOTE</v>
      </c>
      <c r="O69" s="47" t="str">
        <f>IF(ISBLANK(D70),"",LEFT(D70,1500))</f>
        <v/>
      </c>
    </row>
    <row r="70" spans="1:15" ht="45" customHeight="1" x14ac:dyDescent="0.2">
      <c r="A70" s="115"/>
      <c r="B70" s="145"/>
      <c r="C70" s="145"/>
      <c r="D70" s="108"/>
      <c r="E70" s="109"/>
      <c r="F70" s="110"/>
      <c r="G70" s="111" t="str">
        <f>IF(LEN(D70)&gt;1500,"Attenzione, è stato superato il numero massimo di 1500 caratteri","")</f>
        <v/>
      </c>
      <c r="L70" s="116" t="s">
        <v>95</v>
      </c>
    </row>
  </sheetData>
  <sheetCalcPr fullCalcOnLoad="1"/>
  <sheetProtection password="8611" sheet="1" selectLockedCells="1"/>
  <mergeCells count="5">
    <mergeCell ref="G2:G3"/>
    <mergeCell ref="G4:G5"/>
    <mergeCell ref="G6:G9"/>
    <mergeCell ref="D67:F67"/>
    <mergeCell ref="D70:F70"/>
  </mergeCells>
  <dataValidations count="4">
    <dataValidation type="textLength" allowBlank="1" showInputMessage="1" showErrorMessage="1" error="Inserire massimo 1500 caratteri" sqref="D70:F70 D67:F67">
      <formula1>0</formula1>
      <formula2>1500</formula2>
    </dataValidation>
    <dataValidation type="list" allowBlank="1" showDropDown="1" showInputMessage="1" showErrorMessage="1" errorTitle="Errore di digitazione" error="Digitare 'S' o 'N' o lasciare in bianco" sqref="F56 F58 F60 F62">
      <formula1>"s,n,S,N"</formula1>
    </dataValidation>
    <dataValidation type="whole" operator="lessThan" allowBlank="1" showInputMessage="1" showErrorMessage="1" errorTitle="Errore di digitazione" error="Inserire solo numeri interi o lasciare vuoto." sqref="F19 F27 F29 F33 F37 F46 F35 F39 F43 F48 F52 F54 F41 F23:F25">
      <formula1>100000000000000</formula1>
    </dataValidation>
    <dataValidation type="date" allowBlank="1" showInputMessage="1" showErrorMessage="1" errorTitle="Errore di digitazione" error="Digitare una data non anteriore al 1 Gennaio dell'anno precedente alla di rilevazione (gg/mm/aaaa)" sqref="F15 F13 F17">
      <formula1>42736</formula1>
      <formula2>TODAY()</formula2>
    </dataValidation>
  </dataValidations>
  <printOptions horizontalCentered="1"/>
  <pageMargins left="0.39370078740157483" right="0.39370078740157483" top="0.98425196850393704" bottom="0.39370078740157483" header="0.31496062992125984" footer="0.31496062992125984"/>
  <pageSetup paperSize="9" scale="44" orientation="portrait" r:id="rId1"/>
  <rowBreaks count="1" manualBreakCount="1">
    <brk id="30" max="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78">
    <pageSetUpPr fitToPage="1"/>
  </sheetPr>
  <dimension ref="A1:O95"/>
  <sheetViews>
    <sheetView showGridLines="0" topLeftCell="A5" zoomScale="88" zoomScaleNormal="88" workbookViewId="0">
      <selection activeCell="F27" sqref="F27"/>
    </sheetView>
  </sheetViews>
  <sheetFormatPr defaultColWidth="10" defaultRowHeight="15.75" x14ac:dyDescent="0.25"/>
  <cols>
    <col min="1" max="3" width="7.7109375" style="117" customWidth="1"/>
    <col min="4" max="4" width="139.5703125" style="41" customWidth="1"/>
    <col min="5" max="5" width="2.28515625" style="41" customWidth="1"/>
    <col min="6" max="6" width="14" style="118" bestFit="1" customWidth="1"/>
    <col min="7" max="7" width="39.5703125" style="130" customWidth="1"/>
    <col min="8" max="9" width="10" style="41"/>
    <col min="10" max="11" width="10" style="41" customWidth="1"/>
    <col min="12" max="15" width="10" style="41" hidden="1" customWidth="1"/>
    <col min="16" max="17" width="10" style="41" customWidth="1"/>
    <col min="18" max="16384" width="10" style="41"/>
  </cols>
  <sheetData>
    <row r="1" spans="1:15" s="5" customFormat="1" ht="45" customHeight="1" thickBot="1" x14ac:dyDescent="0.4">
      <c r="A1" s="1" t="s">
        <v>0</v>
      </c>
      <c r="B1" s="1"/>
      <c r="C1" s="1"/>
      <c r="D1" s="2"/>
      <c r="E1" s="2"/>
      <c r="F1" s="3"/>
      <c r="G1" s="4" t="s">
        <v>1</v>
      </c>
      <c r="I1" s="147" t="s">
        <v>110</v>
      </c>
    </row>
    <row r="2" spans="1:15" s="5" customFormat="1" ht="41.45" customHeight="1" x14ac:dyDescent="0.35">
      <c r="A2" s="7" t="s">
        <v>3</v>
      </c>
      <c r="B2" s="7"/>
      <c r="C2" s="7"/>
      <c r="D2" s="8"/>
      <c r="E2" s="9"/>
      <c r="F2" s="10"/>
      <c r="G2" s="11" t="str">
        <f>IF(AND(ISBLANK($F$23),SUM('[1]t15(3)'!$W$1:$W$65536)+SUM('[1]t15(3)'!$R$1:$R$65536)&gt;0),"Attenzione: è necessario compilare la domanda LEG428 !!!","OK")</f>
        <v>OK</v>
      </c>
    </row>
    <row r="3" spans="1:15" s="18" customFormat="1" ht="30" customHeight="1" thickBot="1" x14ac:dyDescent="0.3">
      <c r="A3" s="12"/>
      <c r="B3" s="13"/>
      <c r="C3" s="13"/>
      <c r="D3" s="14"/>
      <c r="E3" s="15"/>
      <c r="F3" s="16"/>
      <c r="G3" s="17"/>
    </row>
    <row r="4" spans="1:15" s="5" customFormat="1" ht="16.5" customHeight="1" x14ac:dyDescent="0.25">
      <c r="A4" s="19"/>
      <c r="B4" s="19"/>
      <c r="C4" s="19"/>
      <c r="D4" s="20"/>
      <c r="E4" s="20"/>
      <c r="F4" s="20"/>
      <c r="G4" s="21" t="s">
        <v>4</v>
      </c>
    </row>
    <row r="5" spans="1:15" s="5" customFormat="1" ht="20.25" customHeight="1" thickBot="1" x14ac:dyDescent="0.3">
      <c r="A5" s="22" t="str">
        <f>[1]t1!$A$1</f>
        <v>SERVIZIO SANITARIO NAZIONALE - anno 2022</v>
      </c>
      <c r="B5" s="22"/>
      <c r="C5" s="22"/>
      <c r="D5" s="23"/>
      <c r="E5" s="24"/>
      <c r="F5" s="24"/>
      <c r="G5" s="25"/>
    </row>
    <row r="6" spans="1:15" s="27" customFormat="1" ht="20.25" customHeight="1" x14ac:dyDescent="0.25">
      <c r="A6" s="22"/>
      <c r="B6" s="22"/>
      <c r="C6" s="22"/>
      <c r="D6" s="23"/>
      <c r="E6" s="24"/>
      <c r="F6" s="24"/>
      <c r="G6" s="26" t="str">
        <f>IF(AND(ISBLANK(F13),ISBLANK(F17)),"OK",IF(AND(OR(ISBLANK(F13),YEAR(F13)&gt;[1]t1!L1-1),OR(ISBLANK(F17),YEAR(F17)&gt;[1]t1!L1-1)),"OK","Attenzione: almeno una data di certificazione è antececedente l'anno "&amp;[1]t1!L1&amp;", è necessario giustificare"))</f>
        <v>OK</v>
      </c>
    </row>
    <row r="7" spans="1:15" s="27" customFormat="1" ht="65.25" customHeight="1" x14ac:dyDescent="0.25">
      <c r="A7" s="28"/>
      <c r="B7" s="28"/>
      <c r="C7" s="28"/>
      <c r="D7" s="29"/>
      <c r="E7" s="29"/>
      <c r="F7" s="30"/>
      <c r="G7" s="31"/>
    </row>
    <row r="8" spans="1:15" s="27" customFormat="1" ht="30.75" customHeight="1" x14ac:dyDescent="0.25">
      <c r="A8" s="32"/>
      <c r="B8" s="32"/>
      <c r="C8" s="32"/>
      <c r="D8" s="33" t="s">
        <v>111</v>
      </c>
      <c r="G8" s="31"/>
      <c r="O8" s="34" t="s">
        <v>6</v>
      </c>
    </row>
    <row r="9" spans="1:15" s="27" customFormat="1" ht="30.75" customHeight="1" thickBot="1" x14ac:dyDescent="0.3">
      <c r="A9" s="32"/>
      <c r="B9" s="32"/>
      <c r="C9" s="32"/>
      <c r="D9" s="29"/>
      <c r="E9" s="29"/>
      <c r="F9" s="35"/>
      <c r="G9" s="17"/>
      <c r="O9" s="36">
        <f>(COUNTIF(F:F,"&lt;&gt;"&amp;"")+COUNTIF(D92,"&lt;&gt;"&amp;"")+COUNTIF(D95,"&lt;&gt;"&amp;""))</f>
        <v>29</v>
      </c>
    </row>
    <row r="10" spans="1:15" ht="3.95" customHeight="1" x14ac:dyDescent="0.2">
      <c r="A10" s="37"/>
      <c r="B10" s="37"/>
      <c r="C10" s="37"/>
      <c r="D10" s="38"/>
      <c r="E10" s="37"/>
      <c r="F10" s="39"/>
      <c r="G10" s="148"/>
    </row>
    <row r="11" spans="1:15" s="47" customFormat="1" ht="30" customHeight="1" x14ac:dyDescent="0.25">
      <c r="A11" s="42" t="s">
        <v>7</v>
      </c>
      <c r="B11" s="42"/>
      <c r="C11" s="42"/>
      <c r="D11" s="43" t="s">
        <v>8</v>
      </c>
      <c r="E11" s="44"/>
      <c r="F11" s="45"/>
      <c r="G11" s="148"/>
      <c r="L11" s="34" t="s">
        <v>9</v>
      </c>
      <c r="M11" s="34" t="s">
        <v>10</v>
      </c>
      <c r="N11" s="34" t="s">
        <v>11</v>
      </c>
      <c r="O11" s="34" t="s">
        <v>12</v>
      </c>
    </row>
    <row r="12" spans="1:15" s="47" customFormat="1" ht="3.95" customHeight="1" x14ac:dyDescent="0.25">
      <c r="A12" s="48"/>
      <c r="B12" s="48"/>
      <c r="C12" s="48"/>
      <c r="D12" s="48"/>
      <c r="E12" s="48"/>
      <c r="F12" s="49"/>
      <c r="G12" s="131"/>
    </row>
    <row r="13" spans="1:15" s="47" customFormat="1" ht="30" customHeight="1" x14ac:dyDescent="0.25">
      <c r="A13" s="50" t="s">
        <v>13</v>
      </c>
      <c r="B13" s="51" t="s">
        <v>14</v>
      </c>
      <c r="C13" s="51"/>
      <c r="D13" s="79" t="s">
        <v>15</v>
      </c>
      <c r="E13" s="61"/>
      <c r="F13" s="53">
        <v>45035</v>
      </c>
      <c r="G13" s="54" t="str">
        <f ca="1">IF(AND(ISBLANK(F13),C13="x",$O$9&gt;0),"Attenzione: domanda a risposta obbligatoria",IF(ISBLANK(F13),"",IF(AND(F13&gt;=DATE([1]t1!$L$1-2,1,1),F13&lt;=TODAY()),"","Digitare una data non anteriore al 1 Gennaio "&amp;[1]t1!$L$1-1&amp;" (gg/mm/aaaa)")))</f>
        <v/>
      </c>
      <c r="L13" s="55" t="str">
        <f>LEFT(A13,3)</f>
        <v>GEN</v>
      </c>
      <c r="M13" s="55" t="str">
        <f>RIGHT(A13,3)</f>
        <v>353</v>
      </c>
      <c r="N13" s="55" t="str">
        <f>B13</f>
        <v>DATE</v>
      </c>
      <c r="O13" s="56" t="str">
        <f ca="1">IF(AND(F13&gt;=DATE([1]t1!$L$1,1,1),F13&lt;=TODAY()),"'"&amp;DAY(F13)&amp;"/"&amp;MONTH(F13)&amp;"/"&amp;YEAR(F13),"")</f>
        <v>'19/4/2023</v>
      </c>
    </row>
    <row r="14" spans="1:15" s="47" customFormat="1" ht="3.95" customHeight="1" x14ac:dyDescent="0.25">
      <c r="A14" s="50"/>
      <c r="B14" s="51"/>
      <c r="C14" s="51"/>
      <c r="D14" s="149"/>
      <c r="E14" s="65"/>
      <c r="F14" s="66"/>
      <c r="G14" s="58"/>
    </row>
    <row r="15" spans="1:15" s="47" customFormat="1" ht="30" customHeight="1" x14ac:dyDescent="0.25">
      <c r="A15" s="50" t="s">
        <v>16</v>
      </c>
      <c r="B15" s="51" t="s">
        <v>14</v>
      </c>
      <c r="C15" s="51"/>
      <c r="D15" s="79" t="s">
        <v>17</v>
      </c>
      <c r="E15" s="61"/>
      <c r="F15" s="53"/>
      <c r="G15" s="54" t="str">
        <f ca="1">IF(AND(ISBLANK(F15),C15="x",$O$9&gt;0),"Attenzione: domanda a risposta obbligatoria",IF(ISBLANK(F15),"",IF(AND(F15&gt;=DATE([1]t1!$L$1-2,1,1),F15&lt;=TODAY()),"","Digitare una data non anteriore al 1 Gennaio "&amp;[1]t1!$L$1-1&amp;" (gg/mm/aaaa)")))</f>
        <v/>
      </c>
      <c r="L15" s="55" t="str">
        <f>LEFT(A15,3)</f>
        <v>GEN</v>
      </c>
      <c r="M15" s="55" t="str">
        <f>RIGHT(A15,3)</f>
        <v>354</v>
      </c>
      <c r="N15" s="55" t="str">
        <f>B15</f>
        <v>DATE</v>
      </c>
      <c r="O15" s="56" t="str">
        <f ca="1">IF(AND(F15&gt;=DATE([1]t1!$L$1,1,1),F15&lt;=TODAY()),"'"&amp;DAY(F15)&amp;"/"&amp;MONTH(F15)&amp;"/"&amp;YEAR(F15),"")</f>
        <v/>
      </c>
    </row>
    <row r="16" spans="1:15" s="47" customFormat="1" ht="3.95" customHeight="1" x14ac:dyDescent="0.25">
      <c r="A16" s="50"/>
      <c r="B16" s="51"/>
      <c r="C16" s="51"/>
      <c r="D16" s="79"/>
      <c r="E16" s="61"/>
      <c r="F16" s="150"/>
      <c r="G16" s="58"/>
    </row>
    <row r="17" spans="1:15" s="47" customFormat="1" ht="30" customHeight="1" x14ac:dyDescent="0.25">
      <c r="A17" s="50" t="s">
        <v>18</v>
      </c>
      <c r="B17" s="51" t="s">
        <v>14</v>
      </c>
      <c r="C17" s="51"/>
      <c r="D17" s="79" t="s">
        <v>19</v>
      </c>
      <c r="E17" s="61"/>
      <c r="F17" s="53"/>
      <c r="G17" s="54" t="str">
        <f ca="1">IF(AND(ISBLANK(F17),C17="x",$O$9&gt;0),"Attenzione: domanda a risposta obbligatoria",IF(ISBLANK(F17),"",IF(AND(F17&gt;=DATE([1]t1!$L$1-2,1,1),F17&lt;=TODAY()),"","Digitare una data non anteriore al 1 Gennaio "&amp;[1]t1!$L$1-1&amp;" (gg/mm/aaaa)")))</f>
        <v/>
      </c>
      <c r="L17" s="55" t="str">
        <f>LEFT(A17,3)</f>
        <v>GEN</v>
      </c>
      <c r="M17" s="55" t="str">
        <f>RIGHT(A17,3)</f>
        <v>355</v>
      </c>
      <c r="N17" s="55" t="str">
        <f>B17</f>
        <v>DATE</v>
      </c>
      <c r="O17" s="56" t="str">
        <f ca="1">IF(AND(F17&gt;=DATE([1]t1!$L$1,1,1),F17&lt;=TODAY()),"'"&amp;DAY(F17)&amp;"/"&amp;MONTH(F17)&amp;"/"&amp;YEAR(F17),"")</f>
        <v/>
      </c>
    </row>
    <row r="18" spans="1:15" s="47" customFormat="1" ht="3.95" customHeight="1" x14ac:dyDescent="0.25">
      <c r="A18" s="62"/>
      <c r="B18" s="63"/>
      <c r="C18" s="63"/>
      <c r="D18" s="64"/>
      <c r="E18" s="65"/>
      <c r="F18" s="66"/>
      <c r="G18" s="67"/>
    </row>
    <row r="19" spans="1:15" s="47" customFormat="1" ht="30" customHeight="1" x14ac:dyDescent="0.25">
      <c r="A19" s="68" t="s">
        <v>20</v>
      </c>
      <c r="B19" s="69" t="s">
        <v>21</v>
      </c>
      <c r="C19" s="69" t="s">
        <v>22</v>
      </c>
      <c r="D19" s="52" t="s">
        <v>23</v>
      </c>
      <c r="F19" s="70">
        <v>0</v>
      </c>
      <c r="G19" s="71" t="str">
        <f>IF(AND(ISBLANK(F19),C19="x",$O$9&gt;0),"Attenzione: domanda a risposta obbligatoria",IF(AND(SUM(F13:F17)&gt;0,G5="ok",F19&gt;0),"Attenzione, dato incoerente",IF(ISBLANK(F19),"",IF(ISNUMBER(F19),IF(F19-INT(F19)=0,"","  Errore ! Inserire un numero intero senza decimali"),"  Errore ! Inserire un numero intero senza decimali"))))</f>
        <v/>
      </c>
      <c r="L19" s="55" t="str">
        <f>LEFT(A19,3)</f>
        <v>GEN</v>
      </c>
      <c r="M19" s="55" t="str">
        <f>RIGHT(A19,3)</f>
        <v>195</v>
      </c>
      <c r="N19" s="55" t="str">
        <f>B19</f>
        <v>INT</v>
      </c>
      <c r="O19" s="56">
        <f>IF(ISNUMBER(F19),ROUND(F19,0),"")</f>
        <v>0</v>
      </c>
    </row>
    <row r="20" spans="1:15" s="47" customFormat="1" ht="3.95" customHeight="1" x14ac:dyDescent="0.25">
      <c r="A20" s="73"/>
      <c r="B20" s="73"/>
      <c r="C20" s="73"/>
      <c r="D20" s="48"/>
      <c r="E20" s="48"/>
      <c r="F20" s="49"/>
      <c r="G20" s="67"/>
    </row>
    <row r="21" spans="1:15" s="47" customFormat="1" ht="30" customHeight="1" x14ac:dyDescent="0.25">
      <c r="A21" s="42" t="s">
        <v>24</v>
      </c>
      <c r="B21" s="42"/>
      <c r="C21" s="42"/>
      <c r="D21" s="43" t="s">
        <v>25</v>
      </c>
      <c r="E21" s="44"/>
      <c r="F21" s="45"/>
      <c r="G21" s="67"/>
    </row>
    <row r="22" spans="1:15" s="47" customFormat="1" ht="3.95" customHeight="1" x14ac:dyDescent="0.25">
      <c r="A22" s="48"/>
      <c r="B22" s="48"/>
      <c r="C22" s="48"/>
      <c r="D22" s="48"/>
      <c r="E22" s="48"/>
      <c r="F22" s="49"/>
      <c r="G22" s="67"/>
    </row>
    <row r="23" spans="1:15" s="80" customFormat="1" ht="30" customHeight="1" x14ac:dyDescent="0.25">
      <c r="A23" s="77" t="s">
        <v>26</v>
      </c>
      <c r="B23" s="78" t="s">
        <v>21</v>
      </c>
      <c r="C23" s="78" t="s">
        <v>22</v>
      </c>
      <c r="D23" s="79" t="s">
        <v>27</v>
      </c>
      <c r="F23" s="81">
        <v>9202280</v>
      </c>
      <c r="G23" s="133" t="str">
        <f>IF(AND(ISBLANK(F23),C23="x",$O$9&gt;0),"Attenzione: domanda a risposta obbligatoria",IF(ISBLANK(F23),"",IF(ISNUMBER(F23),IF(F23-INT(F23)=0,"","  Errore ! Inserire un numero intero senza decimali"),"  Errore ! Inserire un numero intero senza decimali")))</f>
        <v/>
      </c>
      <c r="L23" s="134" t="str">
        <f>LEFT(A23,3)</f>
        <v>LEG</v>
      </c>
      <c r="M23" s="134" t="str">
        <f>RIGHT(A23,3)</f>
        <v>428</v>
      </c>
      <c r="N23" s="134" t="str">
        <f>B23</f>
        <v>INT</v>
      </c>
      <c r="O23" s="151">
        <f>IF(ISNUMBER(F23),ROUND(F23,0),"")</f>
        <v>9202280</v>
      </c>
    </row>
    <row r="24" spans="1:15" s="47" customFormat="1" ht="3.95" customHeight="1" x14ac:dyDescent="0.25">
      <c r="A24" s="77"/>
      <c r="B24" s="77"/>
      <c r="C24" s="77"/>
      <c r="D24" s="149"/>
      <c r="E24" s="149"/>
      <c r="F24" s="152"/>
      <c r="G24" s="67"/>
      <c r="O24" s="61"/>
    </row>
    <row r="25" spans="1:15" s="61" customFormat="1" ht="30" customHeight="1" x14ac:dyDescent="0.25">
      <c r="A25" s="77" t="s">
        <v>28</v>
      </c>
      <c r="B25" s="78" t="s">
        <v>21</v>
      </c>
      <c r="C25" s="78"/>
      <c r="D25" s="79" t="s">
        <v>29</v>
      </c>
      <c r="E25" s="86"/>
      <c r="F25" s="87">
        <v>84968</v>
      </c>
      <c r="G25" s="153" t="str">
        <f>IF(AND(ISBLANK(F25),C25="x",$O$9&gt;0),"Attenzione: domanda a risposta obbligatoria",IF(ISBLANK(F25),"",IF(ISNUMBER(F25),IF(F25-INT(F25)=0,"","  Errore ! Inserire un numero intero senza decimali"),"  Errore ! Inserire un numero intero senza decimali")))</f>
        <v/>
      </c>
      <c r="L25" s="154" t="str">
        <f>LEFT(A25,3)</f>
        <v>LEG</v>
      </c>
      <c r="M25" s="154" t="str">
        <f>RIGHT(A25,3)</f>
        <v>425</v>
      </c>
      <c r="N25" s="154" t="str">
        <f>B25</f>
        <v>INT</v>
      </c>
      <c r="O25" s="56">
        <f>IF(ISNUMBER(F25),ROUND(F25,0),"")</f>
        <v>84968</v>
      </c>
    </row>
    <row r="26" spans="1:15" s="61" customFormat="1" ht="3.95" customHeight="1" x14ac:dyDescent="0.25">
      <c r="A26" s="97"/>
      <c r="B26" s="97"/>
      <c r="C26" s="97"/>
      <c r="D26" s="83"/>
      <c r="E26" s="84"/>
      <c r="F26" s="85"/>
      <c r="G26" s="155"/>
      <c r="O26" s="47"/>
    </row>
    <row r="27" spans="1:15" s="61" customFormat="1" ht="30" customHeight="1" x14ac:dyDescent="0.25">
      <c r="A27" s="77" t="s">
        <v>30</v>
      </c>
      <c r="B27" s="78" t="s">
        <v>21</v>
      </c>
      <c r="C27" s="78"/>
      <c r="D27" s="79" t="s">
        <v>99</v>
      </c>
      <c r="E27" s="86"/>
      <c r="F27" s="87">
        <v>3215826</v>
      </c>
      <c r="G27" s="153" t="str">
        <f>IF(AND(ISBLANK(F27),C27="x",$O$9&gt;0),"Attenzione: domanda a risposta obbligatoria",IF(ISBLANK(F27),"",IF(ISNUMBER(F27),IF(F27-INT(F27)=0,"","  Errore ! Inserire un numero intero senza decimali"),"  Errore ! Inserire un numero intero senza decimali")))</f>
        <v/>
      </c>
      <c r="L27" s="154" t="str">
        <f>LEFT(A27,3)</f>
        <v>LEG</v>
      </c>
      <c r="M27" s="154" t="str">
        <f>RIGHT(A27,3)</f>
        <v>398</v>
      </c>
      <c r="N27" s="154" t="str">
        <f>B27</f>
        <v>INT</v>
      </c>
      <c r="O27" s="151">
        <f>IF(ISNUMBER(F27),ROUND(F27,0),"")</f>
        <v>3215826</v>
      </c>
    </row>
    <row r="28" spans="1:15" s="61" customFormat="1" ht="3.95" customHeight="1" x14ac:dyDescent="0.25">
      <c r="A28" s="77"/>
      <c r="B28" s="77"/>
      <c r="C28" s="77"/>
      <c r="D28" s="149"/>
      <c r="E28" s="149"/>
      <c r="F28" s="152"/>
      <c r="G28" s="155"/>
    </row>
    <row r="29" spans="1:15" s="61" customFormat="1" ht="30" customHeight="1" x14ac:dyDescent="0.25">
      <c r="A29" s="50" t="s">
        <v>112</v>
      </c>
      <c r="B29" s="51" t="s">
        <v>21</v>
      </c>
      <c r="C29" s="51"/>
      <c r="D29" s="52" t="s">
        <v>113</v>
      </c>
      <c r="E29" s="156"/>
      <c r="F29" s="87"/>
      <c r="G29" s="153" t="str">
        <f>IF(AND(ISBLANK(F29),C29="x",$O$9&gt;0),"Attenzione: domanda a risposta obbligatoria",IF(ISBLANK(F29),"",IF(ISNUMBER(F29),IF(F29-INT(F29)=0,"","  Errore ! Inserire un numero intero senza decimali"),"  Errore ! Inserire un numero intero senza decimali")))</f>
        <v/>
      </c>
      <c r="L29" s="154" t="str">
        <f>LEFT(A29,3)</f>
        <v>LEG</v>
      </c>
      <c r="M29" s="154" t="str">
        <f>RIGHT(A29,3)</f>
        <v>362</v>
      </c>
      <c r="N29" s="154" t="str">
        <f>B29</f>
        <v>INT</v>
      </c>
      <c r="O29" s="151" t="str">
        <f>IF(ISNUMBER(F29),ROUND(F29,0),"")</f>
        <v/>
      </c>
    </row>
    <row r="30" spans="1:15" s="61" customFormat="1" ht="3.95" customHeight="1" x14ac:dyDescent="0.25">
      <c r="A30" s="50"/>
      <c r="B30" s="50"/>
      <c r="C30" s="50"/>
      <c r="D30" s="57"/>
      <c r="E30" s="57"/>
      <c r="F30" s="157"/>
      <c r="G30" s="155"/>
    </row>
    <row r="31" spans="1:15" s="47" customFormat="1" ht="30" customHeight="1" x14ac:dyDescent="0.25">
      <c r="A31" s="68" t="s">
        <v>114</v>
      </c>
      <c r="B31" s="69" t="s">
        <v>21</v>
      </c>
      <c r="C31" s="69"/>
      <c r="D31" s="89" t="s">
        <v>115</v>
      </c>
      <c r="F31" s="70"/>
      <c r="G31" s="71" t="str">
        <f>IF(AND(ISBLANK(F31),C31="x",$O$9&gt;0),"Attenzione: domanda a risposta obbligatoria",IF(ISBLANK(F31),"",IF(ISNUMBER(F31),IF(F31-INT(F31)=0,"","  Errore ! Inserire un numero intero senza decimali"),"  Errore ! Inserire un numero intero senza decimali")))</f>
        <v/>
      </c>
      <c r="L31" s="55" t="str">
        <f>LEFT(A31,3)</f>
        <v>LEG</v>
      </c>
      <c r="M31" s="55" t="str">
        <f>RIGHT(A31,3)</f>
        <v>364</v>
      </c>
      <c r="N31" s="55" t="str">
        <f>B31</f>
        <v>INT</v>
      </c>
      <c r="O31" s="151" t="str">
        <f>IF(ISNUMBER(F31),ROUND(F31,0),"")</f>
        <v/>
      </c>
    </row>
    <row r="32" spans="1:15" s="47" customFormat="1" ht="3.95" customHeight="1" x14ac:dyDescent="0.25">
      <c r="A32" s="68"/>
      <c r="B32" s="68"/>
      <c r="C32" s="68"/>
      <c r="D32" s="88"/>
      <c r="E32" s="48"/>
      <c r="F32" s="49"/>
      <c r="G32" s="67"/>
    </row>
    <row r="33" spans="1:15" s="47" customFormat="1" ht="30" customHeight="1" x14ac:dyDescent="0.25">
      <c r="A33" s="42" t="s">
        <v>34</v>
      </c>
      <c r="B33" s="42"/>
      <c r="C33" s="42"/>
      <c r="D33" s="43" t="s">
        <v>35</v>
      </c>
      <c r="E33" s="44"/>
      <c r="F33" s="45"/>
      <c r="G33" s="67"/>
    </row>
    <row r="34" spans="1:15" s="47" customFormat="1" ht="3.95" customHeight="1" x14ac:dyDescent="0.25">
      <c r="A34" s="48"/>
      <c r="B34" s="48"/>
      <c r="C34" s="48"/>
      <c r="D34" s="48"/>
      <c r="E34" s="48"/>
      <c r="F34" s="49"/>
      <c r="G34" s="67"/>
    </row>
    <row r="35" spans="1:15" s="47" customFormat="1" ht="30" customHeight="1" x14ac:dyDescent="0.25">
      <c r="A35" s="59" t="s">
        <v>116</v>
      </c>
      <c r="B35" s="60" t="s">
        <v>21</v>
      </c>
      <c r="C35" s="60"/>
      <c r="D35" s="89" t="s">
        <v>117</v>
      </c>
      <c r="E35" s="102"/>
      <c r="F35" s="70">
        <v>3</v>
      </c>
      <c r="G35" s="71" t="str">
        <f>IF(AND(ISBLANK(F35),C35="x",$O$9&gt;0),"Attenzione: domanda a risposta obbligatoria",IF(ISBLANK(F35),"",IF(ISNUMBER(F35),IF(F35-INT(F35)=0,"","  Errore ! Inserire un numero intero senza decimali"),"  Errore ! Inserire un numero intero senza decimali")))</f>
        <v/>
      </c>
      <c r="L35" s="55" t="str">
        <f>LEFT(A35,3)</f>
        <v>ORG</v>
      </c>
      <c r="M35" s="55" t="str">
        <f>RIGHT(A35,3)</f>
        <v>376</v>
      </c>
      <c r="N35" s="55" t="str">
        <f>B35</f>
        <v>INT</v>
      </c>
      <c r="O35" s="56">
        <f>IF(ISNUMBER(F35),ROUND(F35,0),"")</f>
        <v>3</v>
      </c>
    </row>
    <row r="36" spans="1:15" s="47" customFormat="1" ht="3.95" customHeight="1" x14ac:dyDescent="0.25">
      <c r="A36" s="94"/>
      <c r="B36" s="94"/>
      <c r="C36" s="94"/>
      <c r="D36" s="88"/>
      <c r="E36" s="88"/>
      <c r="F36" s="49"/>
      <c r="G36" s="67"/>
    </row>
    <row r="37" spans="1:15" s="47" customFormat="1" ht="30" customHeight="1" x14ac:dyDescent="0.25">
      <c r="A37" s="59" t="s">
        <v>118</v>
      </c>
      <c r="B37" s="60" t="s">
        <v>21</v>
      </c>
      <c r="C37" s="60"/>
      <c r="D37" s="89" t="s">
        <v>119</v>
      </c>
      <c r="E37" s="102"/>
      <c r="F37" s="70">
        <v>2</v>
      </c>
      <c r="G37" s="71" t="str">
        <f>IF(AND(ISBLANK(F37),C37="x",$O$9&gt;0),"Attenzione: domanda a risposta obbligatoria",IF(ISBLANK(F37),"",IF(ISNUMBER(F37),IF(F37-INT(F37)=0,"","  Errore ! Inserire un numero intero senza decimali"),"  Errore ! Inserire un numero intero senza decimali")))</f>
        <v/>
      </c>
      <c r="L37" s="55" t="str">
        <f>LEFT(A37,3)</f>
        <v>ORG</v>
      </c>
      <c r="M37" s="55" t="str">
        <f>RIGHT(A37,3)</f>
        <v>377</v>
      </c>
      <c r="N37" s="55" t="str">
        <f>B37</f>
        <v>INT</v>
      </c>
      <c r="O37" s="56">
        <f>IF(ISNUMBER(F37),ROUND(F37,0),"")</f>
        <v>2</v>
      </c>
    </row>
    <row r="38" spans="1:15" s="47" customFormat="1" ht="3.95" customHeight="1" x14ac:dyDescent="0.25">
      <c r="A38" s="59"/>
      <c r="B38" s="59"/>
      <c r="C38" s="59"/>
      <c r="D38" s="88"/>
      <c r="E38" s="88"/>
      <c r="F38" s="49"/>
      <c r="G38" s="67"/>
    </row>
    <row r="39" spans="1:15" s="47" customFormat="1" ht="30" customHeight="1" x14ac:dyDescent="0.25">
      <c r="A39" s="59" t="s">
        <v>120</v>
      </c>
      <c r="B39" s="60" t="s">
        <v>21</v>
      </c>
      <c r="C39" s="60"/>
      <c r="D39" s="89" t="s">
        <v>121</v>
      </c>
      <c r="E39" s="102"/>
      <c r="F39" s="70">
        <v>83</v>
      </c>
      <c r="G39" s="71" t="str">
        <f>IF(AND(ISBLANK(F39),C39="x",$O$9&gt;0),"Attenzione: domanda a risposta obbligatoria",IF(ISBLANK(F39),"",IF(ISNUMBER(F39),IF(F39-INT(F39)=0,"","  Errore ! Inserire un numero intero senza decimali"),"  Errore ! Inserire un numero intero senza decimali")))</f>
        <v/>
      </c>
      <c r="L39" s="55" t="str">
        <f>LEFT(A39,3)</f>
        <v>ORG</v>
      </c>
      <c r="M39" s="55" t="str">
        <f>RIGHT(A39,3)</f>
        <v>378</v>
      </c>
      <c r="N39" s="55" t="str">
        <f>B39</f>
        <v>INT</v>
      </c>
      <c r="O39" s="56">
        <f>IF(ISNUMBER(F39),ROUND(F39,0),"")</f>
        <v>83</v>
      </c>
    </row>
    <row r="40" spans="1:15" s="47" customFormat="1" ht="3.95" customHeight="1" x14ac:dyDescent="0.25">
      <c r="A40" s="59"/>
      <c r="B40" s="59"/>
      <c r="C40" s="59"/>
      <c r="D40" s="88"/>
      <c r="E40" s="88"/>
      <c r="F40" s="49"/>
      <c r="G40" s="67"/>
    </row>
    <row r="41" spans="1:15" s="47" customFormat="1" ht="30" customHeight="1" x14ac:dyDescent="0.25">
      <c r="A41" s="59" t="s">
        <v>122</v>
      </c>
      <c r="B41" s="60" t="s">
        <v>21</v>
      </c>
      <c r="C41" s="60"/>
      <c r="D41" s="89" t="s">
        <v>123</v>
      </c>
      <c r="E41" s="102"/>
      <c r="F41" s="70">
        <v>12000</v>
      </c>
      <c r="G41" s="71" t="str">
        <f>IF(AND(ISBLANK(F41),C41="x",$O$9&gt;0),"Attenzione: domanda a risposta obbligatoria",IF(ISBLANK(F41),"",IF(ISNUMBER(F41),IF(F41-INT(F41)=0,"","  Errore ! Inserire un numero intero senza decimali"),"  Errore ! Inserire un numero intero senza decimali")))</f>
        <v/>
      </c>
      <c r="L41" s="55" t="str">
        <f>LEFT(A41,3)</f>
        <v>ORG</v>
      </c>
      <c r="M41" s="55" t="str">
        <f>RIGHT(A41,3)</f>
        <v>379</v>
      </c>
      <c r="N41" s="55" t="str">
        <f>B41</f>
        <v>INT</v>
      </c>
      <c r="O41" s="56">
        <f>IF(ISNUMBER(F41),ROUND(F41,0),"")</f>
        <v>12000</v>
      </c>
    </row>
    <row r="42" spans="1:15" s="47" customFormat="1" ht="3.95" customHeight="1" x14ac:dyDescent="0.25">
      <c r="A42" s="59"/>
      <c r="B42" s="59"/>
      <c r="C42" s="59"/>
      <c r="D42" s="88"/>
      <c r="E42" s="88"/>
      <c r="F42" s="49"/>
      <c r="G42" s="67"/>
    </row>
    <row r="43" spans="1:15" s="47" customFormat="1" ht="30" customHeight="1" x14ac:dyDescent="0.25">
      <c r="A43" s="97" t="s">
        <v>124</v>
      </c>
      <c r="B43" s="60" t="s">
        <v>21</v>
      </c>
      <c r="C43" s="60"/>
      <c r="D43" s="89" t="s">
        <v>125</v>
      </c>
      <c r="E43" s="102"/>
      <c r="F43" s="70">
        <v>839</v>
      </c>
      <c r="G43" s="71" t="str">
        <f>IF(AND(ISBLANK(F43),C43="x",$O$9&gt;0),"Attenzione: domanda a risposta obbligatoria",IF(ISBLANK(F43),"",IF(ISNUMBER(F43),IF(F43-INT(F43)=0,"","  Errore ! Inserire un numero intero senza decimali"),"  Errore ! Inserire un numero intero senza decimali")))</f>
        <v/>
      </c>
      <c r="L43" s="55" t="str">
        <f>LEFT(A43,3)</f>
        <v>ORG</v>
      </c>
      <c r="M43" s="55" t="str">
        <f>RIGHT(A43,3)</f>
        <v>380</v>
      </c>
      <c r="N43" s="55" t="str">
        <f>B43</f>
        <v>INT</v>
      </c>
      <c r="O43" s="56">
        <f>IF(ISNUMBER(F43),ROUND(F43,0),"")</f>
        <v>839</v>
      </c>
    </row>
    <row r="44" spans="1:15" s="47" customFormat="1" ht="3.95" customHeight="1" x14ac:dyDescent="0.25">
      <c r="A44" s="59"/>
      <c r="B44" s="59"/>
      <c r="C44" s="59"/>
      <c r="D44" s="88"/>
      <c r="E44" s="88"/>
      <c r="F44" s="49"/>
      <c r="G44" s="67"/>
    </row>
    <row r="45" spans="1:15" s="47" customFormat="1" ht="30" customHeight="1" x14ac:dyDescent="0.25">
      <c r="A45" s="97" t="s">
        <v>126</v>
      </c>
      <c r="B45" s="60" t="s">
        <v>21</v>
      </c>
      <c r="C45" s="60"/>
      <c r="D45" s="89" t="s">
        <v>127</v>
      </c>
      <c r="E45" s="102"/>
      <c r="F45" s="70">
        <v>2676</v>
      </c>
      <c r="G45" s="71" t="str">
        <f>IF(AND(ISBLANK(F45),C45="x",$O$9&gt;0),"Attenzione: domanda a risposta obbligatoria",IF(ISBLANK(F45),"",IF(ISNUMBER(F45),IF(F45-INT(F45)=0,"","  Errore ! Inserire un numero intero senza decimali"),"  Errore ! Inserire un numero intero senza decimali")))</f>
        <v/>
      </c>
      <c r="L45" s="55" t="str">
        <f>LEFT(A45,3)</f>
        <v>ORG</v>
      </c>
      <c r="M45" s="55" t="str">
        <f>RIGHT(A45,3)</f>
        <v>381</v>
      </c>
      <c r="N45" s="55" t="str">
        <f>B45</f>
        <v>INT</v>
      </c>
      <c r="O45" s="56">
        <f>IF(ISNUMBER(F45),ROUND(F45,0),"")</f>
        <v>2676</v>
      </c>
    </row>
    <row r="46" spans="1:15" s="47" customFormat="1" ht="3.95" customHeight="1" x14ac:dyDescent="0.25">
      <c r="A46" s="59"/>
      <c r="B46" s="59"/>
      <c r="C46" s="59"/>
      <c r="D46" s="88"/>
      <c r="E46" s="48"/>
      <c r="F46" s="49"/>
      <c r="G46" s="67"/>
    </row>
    <row r="47" spans="1:15" s="47" customFormat="1" ht="30" customHeight="1" x14ac:dyDescent="0.25">
      <c r="A47" s="42" t="s">
        <v>128</v>
      </c>
      <c r="B47" s="42"/>
      <c r="C47" s="42"/>
      <c r="D47" s="43" t="s">
        <v>129</v>
      </c>
      <c r="E47" s="44"/>
      <c r="F47" s="45"/>
      <c r="G47" s="67"/>
    </row>
    <row r="48" spans="1:15" s="47" customFormat="1" ht="3.95" customHeight="1" x14ac:dyDescent="0.25">
      <c r="A48" s="48"/>
      <c r="B48" s="48"/>
      <c r="C48" s="48"/>
      <c r="D48" s="48"/>
      <c r="E48" s="48"/>
      <c r="F48" s="49"/>
      <c r="G48" s="67"/>
    </row>
    <row r="49" spans="1:15" s="47" customFormat="1" ht="30" customHeight="1" x14ac:dyDescent="0.25">
      <c r="A49" s="59" t="s">
        <v>130</v>
      </c>
      <c r="B49" s="69" t="s">
        <v>79</v>
      </c>
      <c r="C49" s="69"/>
      <c r="D49" s="46" t="s">
        <v>131</v>
      </c>
      <c r="F49" s="105" t="s">
        <v>81</v>
      </c>
      <c r="G49" s="71" t="str">
        <f>IF(AND(ISBLANK(F49),C49="x",$O$9&gt;0),"Attenzione: domanda a risposta obbligatoria",IF(ISBLANK(F49),"",IF(AND(LEN(F49)=1,OR(UPPER(F49)="N",UPPER(F49)="S")),"",IF(ISBLANK(F49),"","  Errore ! Inserire S o N"))))</f>
        <v/>
      </c>
      <c r="L49" s="55" t="str">
        <f>LEFT(A49,3)</f>
        <v>PEO</v>
      </c>
      <c r="M49" s="55" t="str">
        <f>RIGHT(A49,3)</f>
        <v>176</v>
      </c>
      <c r="N49" s="55" t="str">
        <f>B49</f>
        <v>FLAG</v>
      </c>
      <c r="O49" s="56" t="str">
        <f>IF(AND(LEN(F49)=1,OR(UPPER(F49)="N",UPPER(F49)="S")),UPPER(F49),"")</f>
        <v>S</v>
      </c>
    </row>
    <row r="50" spans="1:15" s="47" customFormat="1" ht="3.95" customHeight="1" x14ac:dyDescent="0.25">
      <c r="A50" s="68"/>
      <c r="B50" s="68"/>
      <c r="C50" s="68"/>
      <c r="D50" s="48"/>
      <c r="E50" s="48"/>
      <c r="F50" s="49"/>
      <c r="G50" s="67"/>
    </row>
    <row r="51" spans="1:15" s="47" customFormat="1" ht="30" customHeight="1" x14ac:dyDescent="0.25">
      <c r="A51" s="68" t="s">
        <v>132</v>
      </c>
      <c r="B51" s="69" t="s">
        <v>21</v>
      </c>
      <c r="C51" s="69"/>
      <c r="D51" s="46" t="s">
        <v>133</v>
      </c>
      <c r="F51" s="70">
        <v>101</v>
      </c>
      <c r="G51" s="71" t="str">
        <f>IF(AND(ISBLANK(F51),C51="x",$O$9&gt;0),"Attenzione: domanda a risposta obbligatoria",IF(ISBLANK(F51),"",IF(ISNUMBER(F51),IF(F51-INT(F51)=0,"","  Errore ! Inserire un numero intero senza decimali"),"  Errore ! Inserire un numero intero senza decimali")))</f>
        <v/>
      </c>
      <c r="L51" s="55" t="str">
        <f>LEFT(A51,3)</f>
        <v>PEO</v>
      </c>
      <c r="M51" s="55" t="str">
        <f>RIGHT(A51,3)</f>
        <v>111</v>
      </c>
      <c r="N51" s="55" t="str">
        <f>B51</f>
        <v>INT</v>
      </c>
      <c r="O51" s="56">
        <f>IF(ISNUMBER(F51),ROUND(F51,0),"")</f>
        <v>101</v>
      </c>
    </row>
    <row r="52" spans="1:15" s="47" customFormat="1" ht="3.95" customHeight="1" x14ac:dyDescent="0.25">
      <c r="A52" s="68"/>
      <c r="B52" s="68"/>
      <c r="C52" s="68"/>
      <c r="D52" s="48"/>
      <c r="E52" s="48"/>
      <c r="F52" s="49"/>
      <c r="G52" s="67"/>
    </row>
    <row r="53" spans="1:15" s="47" customFormat="1" ht="30" customHeight="1" x14ac:dyDescent="0.25">
      <c r="A53" s="68" t="s">
        <v>134</v>
      </c>
      <c r="B53" s="69" t="s">
        <v>21</v>
      </c>
      <c r="C53" s="69"/>
      <c r="D53" s="46" t="s">
        <v>135</v>
      </c>
      <c r="F53" s="70">
        <v>50</v>
      </c>
      <c r="G53" s="71" t="str">
        <f>IF(AND(ISBLANK(F53),C53="x",$O$9&gt;0),"Attenzione: domanda a risposta obbligatoria",IF(ISBLANK(F53),"",IF(ISNUMBER(F53),IF(F53-INT(F53)=0,"","  Errore ! Inserire un numero intero senza decimali"),"  Errore ! Inserire un numero intero senza decimali")))</f>
        <v/>
      </c>
      <c r="L53" s="55" t="str">
        <f>LEFT(A53,3)</f>
        <v>PEO</v>
      </c>
      <c r="M53" s="55" t="str">
        <f>RIGHT(A53,3)</f>
        <v>188</v>
      </c>
      <c r="N53" s="55" t="str">
        <f>B53</f>
        <v>INT</v>
      </c>
      <c r="O53" s="56">
        <f>IF(ISNUMBER(F53),ROUND(F53,0),"")</f>
        <v>50</v>
      </c>
    </row>
    <row r="54" spans="1:15" s="47" customFormat="1" ht="3.95" customHeight="1" x14ac:dyDescent="0.25">
      <c r="A54" s="68"/>
      <c r="B54" s="68"/>
      <c r="C54" s="68"/>
      <c r="D54" s="48"/>
      <c r="E54" s="48"/>
      <c r="F54" s="49"/>
      <c r="G54" s="67"/>
    </row>
    <row r="55" spans="1:15" s="47" customFormat="1" ht="30" customHeight="1" x14ac:dyDescent="0.25">
      <c r="A55" s="68" t="s">
        <v>136</v>
      </c>
      <c r="B55" s="69" t="s">
        <v>79</v>
      </c>
      <c r="C55" s="69"/>
      <c r="D55" s="52" t="s">
        <v>137</v>
      </c>
      <c r="F55" s="105" t="s">
        <v>138</v>
      </c>
      <c r="G55" s="71" t="str">
        <f>IF(AND(ISBLANK(F55),C55="x",$O$9&gt;0),"Attenzione: domanda a risposta obbligatoria",IF(ISBLANK(F55),"",IF(AND(LEN(F55)=1,OR(UPPER(F55)="N",UPPER(F55)="S")),"",IF(ISBLANK(F55),"","  Errore ! Inserire S o N"))))</f>
        <v/>
      </c>
      <c r="L55" s="55" t="str">
        <f>LEFT(A55,3)</f>
        <v>PEO</v>
      </c>
      <c r="M55" s="55" t="str">
        <f>RIGHT(A55,3)</f>
        <v>119</v>
      </c>
      <c r="N55" s="55" t="str">
        <f>B55</f>
        <v>FLAG</v>
      </c>
      <c r="O55" s="56" t="str">
        <f>IF(AND(LEN(F55)=1,OR(UPPER(F55)="N",UPPER(F55)="S")),UPPER(F55),"")</f>
        <v>N</v>
      </c>
    </row>
    <row r="56" spans="1:15" s="47" customFormat="1" ht="3.95" customHeight="1" x14ac:dyDescent="0.25">
      <c r="A56" s="68"/>
      <c r="B56" s="68"/>
      <c r="C56" s="68"/>
      <c r="D56" s="48"/>
      <c r="E56" s="48"/>
      <c r="F56" s="49"/>
      <c r="G56" s="67"/>
    </row>
    <row r="57" spans="1:15" s="47" customFormat="1" ht="30" customHeight="1" x14ac:dyDescent="0.25">
      <c r="A57" s="59" t="s">
        <v>139</v>
      </c>
      <c r="B57" s="69" t="s">
        <v>79</v>
      </c>
      <c r="C57" s="69"/>
      <c r="D57" s="46" t="s">
        <v>140</v>
      </c>
      <c r="F57" s="105" t="s">
        <v>81</v>
      </c>
      <c r="G57" s="71" t="str">
        <f>IF(AND(ISBLANK(F57),C57="x",$O$9&gt;0),"Attenzione: domanda a risposta obbligatoria",IF(ISBLANK(F57),"",IF(AND(LEN(F57)=1,OR(UPPER(F57)="N",UPPER(F57)="S")),"",IF(ISBLANK(F57),"","  Errore ! Inserire S o N"))))</f>
        <v/>
      </c>
      <c r="L57" s="55" t="str">
        <f>LEFT(A57,3)</f>
        <v>PEO</v>
      </c>
      <c r="M57" s="55" t="str">
        <f>RIGHT(A57,3)</f>
        <v>266</v>
      </c>
      <c r="N57" s="55" t="str">
        <f>B57</f>
        <v>FLAG</v>
      </c>
      <c r="O57" s="56" t="str">
        <f>IF(AND(LEN(F57)=1,OR(UPPER(F57)="N",UPPER(F57)="S")),UPPER(F57),"")</f>
        <v>S</v>
      </c>
    </row>
    <row r="58" spans="1:15" s="47" customFormat="1" ht="3.95" customHeight="1" x14ac:dyDescent="0.25">
      <c r="A58" s="68"/>
      <c r="B58" s="68"/>
      <c r="C58" s="68"/>
      <c r="D58" s="48"/>
      <c r="E58" s="48"/>
      <c r="F58" s="49"/>
      <c r="G58" s="67"/>
    </row>
    <row r="59" spans="1:15" s="47" customFormat="1" ht="30" customHeight="1" x14ac:dyDescent="0.25">
      <c r="A59" s="68" t="s">
        <v>141</v>
      </c>
      <c r="B59" s="69" t="s">
        <v>21</v>
      </c>
      <c r="C59" s="69"/>
      <c r="D59" s="46" t="s">
        <v>142</v>
      </c>
      <c r="F59" s="70">
        <v>180000</v>
      </c>
      <c r="G59" s="71" t="str">
        <f>IF(AND(ISBLANK(F59),C59="x",$O$9&gt;0),"Attenzione: domanda a risposta obbligatoria",IF(ISBLANK(F59),"",IF(ISNUMBER(F59),IF(F59-INT(F59)=0,"","  Errore ! Inserire un numero intero senza decimali"),"  Errore ! Inserire un numero intero senza decimali")))</f>
        <v/>
      </c>
      <c r="L59" s="55" t="str">
        <f>LEFT(A59,3)</f>
        <v>PEO</v>
      </c>
      <c r="M59" s="55" t="str">
        <f>RIGHT(A59,3)</f>
        <v>133</v>
      </c>
      <c r="N59" s="55" t="str">
        <f>B59</f>
        <v>INT</v>
      </c>
      <c r="O59" s="56">
        <f>IF(ISNUMBER(F59),ROUND(F59,0),"")</f>
        <v>180000</v>
      </c>
    </row>
    <row r="60" spans="1:15" s="47" customFormat="1" ht="3.95" customHeight="1" x14ac:dyDescent="0.25">
      <c r="A60" s="73"/>
      <c r="B60" s="73"/>
      <c r="C60" s="73"/>
      <c r="D60" s="48"/>
      <c r="E60" s="48"/>
      <c r="F60" s="49"/>
      <c r="G60" s="67"/>
    </row>
    <row r="61" spans="1:15" s="47" customFormat="1" ht="30" customHeight="1" x14ac:dyDescent="0.25">
      <c r="A61" s="42" t="s">
        <v>72</v>
      </c>
      <c r="B61" s="42"/>
      <c r="C61" s="42"/>
      <c r="D61" s="43" t="s">
        <v>73</v>
      </c>
      <c r="E61" s="44"/>
      <c r="F61" s="45"/>
      <c r="G61" s="67"/>
    </row>
    <row r="62" spans="1:15" s="47" customFormat="1" ht="3.95" customHeight="1" x14ac:dyDescent="0.25">
      <c r="A62" s="48"/>
      <c r="B62" s="48"/>
      <c r="C62" s="48"/>
      <c r="D62" s="48"/>
      <c r="E62" s="48"/>
      <c r="F62" s="49"/>
      <c r="G62" s="67"/>
    </row>
    <row r="63" spans="1:15" s="102" customFormat="1" ht="30" customHeight="1" x14ac:dyDescent="0.25">
      <c r="A63" s="50" t="s">
        <v>143</v>
      </c>
      <c r="B63" s="51" t="s">
        <v>79</v>
      </c>
      <c r="C63" s="51"/>
      <c r="D63" s="52" t="s">
        <v>144</v>
      </c>
      <c r="F63" s="105" t="s">
        <v>138</v>
      </c>
      <c r="G63" s="71" t="str">
        <f>IF(AND(ISBLANK(F63),C63="x",$O$9&gt;0),"Attenzione: domanda a risposta obbligatoria",IF(ISBLANK(F63),"",IF(AND(LEN(F63)=1,OR(UPPER(F63)="N",UPPER(F63)="S")),"",IF(ISBLANK(F63),"","  Errore ! Inserire S o N"))))</f>
        <v/>
      </c>
      <c r="H63" s="47"/>
      <c r="I63" s="47"/>
      <c r="J63" s="47"/>
      <c r="K63" s="47"/>
      <c r="L63" s="55" t="str">
        <f>LEFT(A63,3)</f>
        <v>PRD</v>
      </c>
      <c r="M63" s="55" t="str">
        <f>RIGHT(A63,3)</f>
        <v>382</v>
      </c>
      <c r="N63" s="55" t="str">
        <f>B63</f>
        <v>FLAG</v>
      </c>
      <c r="O63" s="56" t="str">
        <f>IF(AND(LEN(F63)=1,OR(UPPER(F63)="N",UPPER(F63)="S")),UPPER(F63),"")</f>
        <v>N</v>
      </c>
    </row>
    <row r="64" spans="1:15" s="102" customFormat="1" ht="3.95" customHeight="1" x14ac:dyDescent="0.25">
      <c r="A64" s="59"/>
      <c r="B64" s="59"/>
      <c r="C64" s="59"/>
      <c r="D64" s="88"/>
      <c r="E64" s="88"/>
      <c r="F64" s="103"/>
      <c r="G64" s="140"/>
    </row>
    <row r="65" spans="1:15" s="102" customFormat="1" ht="30" customHeight="1" x14ac:dyDescent="0.25">
      <c r="A65" s="50" t="s">
        <v>145</v>
      </c>
      <c r="B65" s="51" t="s">
        <v>79</v>
      </c>
      <c r="C65" s="51"/>
      <c r="D65" s="52" t="s">
        <v>146</v>
      </c>
      <c r="F65" s="105" t="s">
        <v>138</v>
      </c>
      <c r="G65" s="71" t="str">
        <f>IF(AND(ISBLANK(F65),C65="x",$O$9&gt;0),"Attenzione: domanda a risposta obbligatoria",IF(ISBLANK(F65),"",IF(AND(LEN(F65)=1,OR(UPPER(F65)="N",UPPER(F65)="S")),"",IF(ISBLANK(F65),"","  Errore ! Inserire S o N"))))</f>
        <v/>
      </c>
      <c r="H65" s="47"/>
      <c r="I65" s="47"/>
      <c r="J65" s="47"/>
      <c r="K65" s="47"/>
      <c r="L65" s="55" t="str">
        <f>LEFT(A65,3)</f>
        <v>PRD</v>
      </c>
      <c r="M65" s="55" t="str">
        <f>RIGHT(A65,3)</f>
        <v>455</v>
      </c>
      <c r="N65" s="55" t="str">
        <f>B65</f>
        <v>FLAG</v>
      </c>
      <c r="O65" s="56" t="str">
        <f>IF(AND(LEN(F65)=1,OR(UPPER(F65)="N",UPPER(F65)="S")),UPPER(F65),"")</f>
        <v>N</v>
      </c>
    </row>
    <row r="66" spans="1:15" s="102" customFormat="1" ht="3.95" customHeight="1" x14ac:dyDescent="0.25">
      <c r="A66" s="59"/>
      <c r="B66" s="59"/>
      <c r="C66" s="59"/>
      <c r="D66" s="88"/>
      <c r="E66" s="88"/>
      <c r="F66" s="103"/>
      <c r="G66" s="140"/>
    </row>
    <row r="67" spans="1:15" s="102" customFormat="1" ht="30" customHeight="1" x14ac:dyDescent="0.25">
      <c r="A67" s="50" t="s">
        <v>147</v>
      </c>
      <c r="B67" s="51" t="s">
        <v>21</v>
      </c>
      <c r="C67" s="51"/>
      <c r="D67" s="52" t="s">
        <v>148</v>
      </c>
      <c r="F67" s="70">
        <v>0</v>
      </c>
      <c r="G67" s="71" t="str">
        <f>IF(AND(ISBLANK(F67),C67="x",$O$9&gt;0),"Attenzione: domanda a risposta obbligatoria",IF(ISBLANK(F67),"",IF(ISNUMBER(F67),IF(F67-INT(F67)=0,"","  Errore ! Inserire un numero intero senza decimali"),"  Errore ! Inserire un numero intero senza decimali")))</f>
        <v/>
      </c>
      <c r="H67" s="47"/>
      <c r="I67" s="47"/>
      <c r="J67" s="47"/>
      <c r="K67" s="47"/>
      <c r="L67" s="55" t="str">
        <f>LEFT(A67,3)</f>
        <v>PRD</v>
      </c>
      <c r="M67" s="55" t="str">
        <f>RIGHT(A67,3)</f>
        <v>456</v>
      </c>
      <c r="N67" s="55" t="str">
        <f>B67</f>
        <v>INT</v>
      </c>
      <c r="O67" s="56">
        <f>IF(ISNUMBER(F67),ROUND(F67,0),"")</f>
        <v>0</v>
      </c>
    </row>
    <row r="68" spans="1:15" s="102" customFormat="1" ht="3.95" customHeight="1" x14ac:dyDescent="0.25">
      <c r="A68" s="50"/>
      <c r="B68" s="50"/>
      <c r="C68" s="50"/>
      <c r="D68" s="57"/>
      <c r="E68" s="88"/>
      <c r="F68" s="103"/>
      <c r="G68" s="140"/>
    </row>
    <row r="69" spans="1:15" s="102" customFormat="1" ht="30" customHeight="1" x14ac:dyDescent="0.25">
      <c r="A69" s="50" t="s">
        <v>149</v>
      </c>
      <c r="B69" s="51" t="s">
        <v>21</v>
      </c>
      <c r="C69" s="51"/>
      <c r="D69" s="52" t="s">
        <v>150</v>
      </c>
      <c r="F69" s="70">
        <v>0</v>
      </c>
      <c r="G69" s="71" t="str">
        <f>IF(AND(ISBLANK(F69),C69="x",$O$9&gt;0),"Attenzione: domanda a risposta obbligatoria",IF(ISBLANK(F69),"",IF(ISNUMBER(F69),IF(F69-INT(F69)=0,"","  Errore ! Inserire un numero intero senza decimali"),"  Errore ! Inserire un numero intero senza decimali")))</f>
        <v/>
      </c>
      <c r="H69" s="47"/>
      <c r="I69" s="47"/>
      <c r="J69" s="47"/>
      <c r="K69" s="47"/>
      <c r="L69" s="55" t="str">
        <f>LEFT(A69,3)</f>
        <v>PRD</v>
      </c>
      <c r="M69" s="55" t="str">
        <f>RIGHT(A69,3)</f>
        <v>457</v>
      </c>
      <c r="N69" s="55" t="str">
        <f>B69</f>
        <v>INT</v>
      </c>
      <c r="O69" s="56">
        <f>IF(ISNUMBER(F69),ROUND(F69,0),"")</f>
        <v>0</v>
      </c>
    </row>
    <row r="70" spans="1:15" s="102" customFormat="1" ht="3.95" customHeight="1" x14ac:dyDescent="0.25">
      <c r="A70" s="59"/>
      <c r="B70" s="59"/>
      <c r="C70" s="59"/>
      <c r="D70" s="88"/>
      <c r="E70" s="88"/>
      <c r="F70" s="103"/>
      <c r="G70" s="140"/>
    </row>
    <row r="71" spans="1:15" s="102" customFormat="1" ht="30" customHeight="1" x14ac:dyDescent="0.25">
      <c r="A71" s="50" t="s">
        <v>151</v>
      </c>
      <c r="B71" s="51" t="s">
        <v>21</v>
      </c>
      <c r="C71" s="51"/>
      <c r="D71" s="52" t="s">
        <v>152</v>
      </c>
      <c r="F71" s="70">
        <v>0</v>
      </c>
      <c r="G71" s="71" t="str">
        <f>IF(AND(ISBLANK(F71),C71="x",$O$9&gt;0),"Attenzione: domanda a risposta obbligatoria",IF(ISBLANK(F71),"",IF(ISNUMBER(F71),IF(F71-INT(F71)=0,"","  Errore ! Inserire un numero intero senza decimali"),"  Errore ! Inserire un numero intero senza decimali")))</f>
        <v/>
      </c>
      <c r="H71" s="47"/>
      <c r="I71" s="47"/>
      <c r="J71" s="47"/>
      <c r="K71" s="47"/>
      <c r="L71" s="55" t="str">
        <f>LEFT(A71,3)</f>
        <v>PRD</v>
      </c>
      <c r="M71" s="55" t="str">
        <f>RIGHT(A71,3)</f>
        <v>368</v>
      </c>
      <c r="N71" s="55" t="str">
        <f>B71</f>
        <v>INT</v>
      </c>
      <c r="O71" s="56">
        <f>IF(ISNUMBER(F71),ROUND(F71,0),"")</f>
        <v>0</v>
      </c>
    </row>
    <row r="72" spans="1:15" s="102" customFormat="1" ht="3.95" customHeight="1" x14ac:dyDescent="0.25">
      <c r="A72" s="50"/>
      <c r="B72" s="50"/>
      <c r="C72" s="50"/>
      <c r="D72" s="57"/>
      <c r="E72" s="88"/>
      <c r="F72" s="103"/>
      <c r="G72" s="140"/>
    </row>
    <row r="73" spans="1:15" s="102" customFormat="1" ht="30" customHeight="1" x14ac:dyDescent="0.25">
      <c r="A73" s="50" t="s">
        <v>153</v>
      </c>
      <c r="B73" s="51" t="s">
        <v>21</v>
      </c>
      <c r="C73" s="51"/>
      <c r="D73" s="52" t="s">
        <v>154</v>
      </c>
      <c r="F73" s="70">
        <v>3473916</v>
      </c>
      <c r="G73" s="71" t="str">
        <f>IF(AND(ISBLANK(F73),C73="x",$O$9&gt;0),"Attenzione: domanda a risposta obbligatoria",IF(ISBLANK(F73),"",IF(ISNUMBER(F73),IF(F73-INT(F73)=0,"","  Errore ! Inserire un numero intero senza decimali"),"  Errore ! Inserire un numero intero senza decimali")))</f>
        <v/>
      </c>
      <c r="H73" s="47"/>
      <c r="I73" s="47"/>
      <c r="J73" s="47"/>
      <c r="K73" s="47"/>
      <c r="L73" s="55" t="str">
        <f>LEFT(A73,3)</f>
        <v>PRD</v>
      </c>
      <c r="M73" s="55" t="str">
        <f>RIGHT(A73,3)</f>
        <v>369</v>
      </c>
      <c r="N73" s="55" t="str">
        <f>B73</f>
        <v>INT</v>
      </c>
      <c r="O73" s="56">
        <f>IF(ISNUMBER(F73),ROUND(F73,0),"")</f>
        <v>3473916</v>
      </c>
    </row>
    <row r="74" spans="1:15" s="102" customFormat="1" ht="3.95" customHeight="1" x14ac:dyDescent="0.25">
      <c r="A74" s="59"/>
      <c r="B74" s="59"/>
      <c r="C74" s="59"/>
      <c r="D74" s="88"/>
      <c r="E74" s="88"/>
      <c r="F74" s="103"/>
      <c r="G74" s="140"/>
    </row>
    <row r="75" spans="1:15" s="102" customFormat="1" ht="30" customHeight="1" x14ac:dyDescent="0.25">
      <c r="A75" s="50" t="s">
        <v>155</v>
      </c>
      <c r="B75" s="51" t="s">
        <v>21</v>
      </c>
      <c r="C75" s="51"/>
      <c r="D75" s="52" t="s">
        <v>156</v>
      </c>
      <c r="F75" s="70">
        <v>3155</v>
      </c>
      <c r="G75" s="71" t="str">
        <f>IF(AND(ISBLANK(F75),C75="x",$O$9&gt;0),"Attenzione: domanda a risposta obbligatoria",IF(ISBLANK(F75),"",IF(ISNUMBER(F75),IF(F75-INT(F75)=0,"","  Errore ! Inserire un numero intero senza decimali"),"  Errore ! Inserire un numero intero senza decimali")))</f>
        <v/>
      </c>
      <c r="H75" s="47"/>
      <c r="I75" s="47"/>
      <c r="J75" s="47"/>
      <c r="K75" s="47"/>
      <c r="L75" s="55" t="str">
        <f>LEFT(A75,3)</f>
        <v>PRD</v>
      </c>
      <c r="M75" s="55" t="str">
        <f>RIGHT(A75,3)</f>
        <v>370</v>
      </c>
      <c r="N75" s="55" t="str">
        <f>B75</f>
        <v>INT</v>
      </c>
      <c r="O75" s="56">
        <f>IF(ISNUMBER(F75),ROUND(F75,0),"")</f>
        <v>3155</v>
      </c>
    </row>
    <row r="76" spans="1:15" s="102" customFormat="1" ht="3.95" customHeight="1" x14ac:dyDescent="0.25">
      <c r="A76" s="68"/>
      <c r="B76" s="68"/>
      <c r="C76" s="68"/>
      <c r="D76" s="88"/>
      <c r="E76" s="88"/>
      <c r="F76" s="103"/>
      <c r="G76" s="140"/>
    </row>
    <row r="77" spans="1:15" s="47" customFormat="1" ht="30" customHeight="1" x14ac:dyDescent="0.25">
      <c r="A77" s="42" t="s">
        <v>157</v>
      </c>
      <c r="B77" s="42"/>
      <c r="C77" s="42"/>
      <c r="D77" s="43" t="s">
        <v>158</v>
      </c>
      <c r="E77" s="44"/>
      <c r="F77" s="45"/>
      <c r="G77" s="67"/>
    </row>
    <row r="78" spans="1:15" s="47" customFormat="1" ht="3.95" customHeight="1" x14ac:dyDescent="0.25">
      <c r="A78" s="48"/>
      <c r="B78" s="48"/>
      <c r="C78" s="48"/>
      <c r="D78" s="48"/>
      <c r="E78" s="48"/>
      <c r="F78" s="49"/>
      <c r="G78" s="67"/>
    </row>
    <row r="79" spans="1:15" s="47" customFormat="1" ht="30" customHeight="1" x14ac:dyDescent="0.25">
      <c r="A79" s="59" t="s">
        <v>159</v>
      </c>
      <c r="B79" s="60" t="s">
        <v>21</v>
      </c>
      <c r="C79" s="60"/>
      <c r="D79" s="89" t="s">
        <v>160</v>
      </c>
      <c r="E79" s="102"/>
      <c r="F79" s="70">
        <v>0</v>
      </c>
      <c r="G79" s="71" t="str">
        <f>IF(AND(ISBLANK(F79),C79="x",$O$9&gt;0),"Attenzione: domanda a risposta obbligatoria",IF(ISBLANK(F79),"",IF(ISNUMBER(F79),IF(F79-INT(F79)=0,"","  Errore ! Inserire un numero intero senza decimali"),"  Errore ! Inserire un numero intero senza decimali")))</f>
        <v/>
      </c>
      <c r="L79" s="55" t="str">
        <f>LEFT(A79,3)</f>
        <v>WLF</v>
      </c>
      <c r="M79" s="55" t="str">
        <f>RIGHT(A79,3)</f>
        <v>467</v>
      </c>
      <c r="N79" s="55" t="str">
        <f>B79</f>
        <v>INT</v>
      </c>
      <c r="O79" s="56">
        <f>IF(ISNUMBER(F79),ROUND(F79,0),"")</f>
        <v>0</v>
      </c>
    </row>
    <row r="80" spans="1:15" s="47" customFormat="1" ht="3.95" customHeight="1" x14ac:dyDescent="0.25">
      <c r="A80" s="94"/>
      <c r="B80" s="94"/>
      <c r="C80" s="94"/>
      <c r="D80" s="88"/>
      <c r="E80" s="88"/>
      <c r="F80" s="49"/>
      <c r="G80" s="67"/>
    </row>
    <row r="81" spans="1:15" s="47" customFormat="1" ht="30" customHeight="1" x14ac:dyDescent="0.25">
      <c r="A81" s="59" t="s">
        <v>161</v>
      </c>
      <c r="B81" s="60" t="s">
        <v>21</v>
      </c>
      <c r="C81" s="60"/>
      <c r="D81" s="89" t="s">
        <v>162</v>
      </c>
      <c r="E81" s="102"/>
      <c r="F81" s="70">
        <v>0</v>
      </c>
      <c r="G81" s="71" t="str">
        <f>IF(AND(ISBLANK(F81),C81="x",$O$9&gt;0),"Attenzione: domanda a risposta obbligatoria",IF(ISBLANK(F81),"",IF(ISNUMBER(F81),IF(F81-INT(F81)=0,"","  Errore ! Inserire un numero intero senza decimali"),"  Errore ! Inserire un numero intero senza decimali")))</f>
        <v/>
      </c>
      <c r="L81" s="55" t="str">
        <f>LEFT(A81,3)</f>
        <v>WLF</v>
      </c>
      <c r="M81" s="55" t="str">
        <f>RIGHT(A81,3)</f>
        <v>468</v>
      </c>
      <c r="N81" s="55" t="str">
        <f>B81</f>
        <v>INT</v>
      </c>
      <c r="O81" s="56">
        <f>IF(ISNUMBER(F81),ROUND(F81,0),"")</f>
        <v>0</v>
      </c>
    </row>
    <row r="82" spans="1:15" s="47" customFormat="1" ht="3.95" customHeight="1" x14ac:dyDescent="0.25">
      <c r="A82" s="59"/>
      <c r="B82" s="59"/>
      <c r="C82" s="59"/>
      <c r="D82" s="88"/>
      <c r="E82" s="88"/>
      <c r="F82" s="49"/>
      <c r="G82" s="67"/>
    </row>
    <row r="83" spans="1:15" s="47" customFormat="1" ht="30" customHeight="1" x14ac:dyDescent="0.25">
      <c r="A83" s="59" t="s">
        <v>163</v>
      </c>
      <c r="B83" s="60" t="s">
        <v>21</v>
      </c>
      <c r="C83" s="60"/>
      <c r="D83" s="89" t="s">
        <v>164</v>
      </c>
      <c r="E83" s="102"/>
      <c r="F83" s="70">
        <v>0</v>
      </c>
      <c r="G83" s="71" t="str">
        <f>IF(AND(ISBLANK(F83),C83="x",$O$9&gt;0),"Attenzione: domanda a risposta obbligatoria",IF(ISBLANK(F83),"",IF(ISNUMBER(F83),IF(F83-INT(F83)=0,"","  Errore ! Inserire un numero intero senza decimali"),"  Errore ! Inserire un numero intero senza decimali")))</f>
        <v/>
      </c>
      <c r="L83" s="55" t="str">
        <f>LEFT(A83,3)</f>
        <v>WLF</v>
      </c>
      <c r="M83" s="55" t="str">
        <f>RIGHT(A83,3)</f>
        <v>469</v>
      </c>
      <c r="N83" s="55" t="str">
        <f>B83</f>
        <v>INT</v>
      </c>
      <c r="O83" s="56">
        <f>IF(ISNUMBER(F83),ROUND(F83,0),"")</f>
        <v>0</v>
      </c>
    </row>
    <row r="84" spans="1:15" s="47" customFormat="1" ht="3.95" customHeight="1" x14ac:dyDescent="0.25">
      <c r="A84" s="59"/>
      <c r="B84" s="59"/>
      <c r="C84" s="59"/>
      <c r="D84" s="88"/>
      <c r="E84" s="88"/>
      <c r="F84" s="49"/>
      <c r="G84" s="67"/>
    </row>
    <row r="85" spans="1:15" s="47" customFormat="1" ht="30" customHeight="1" x14ac:dyDescent="0.25">
      <c r="A85" s="59" t="s">
        <v>165</v>
      </c>
      <c r="B85" s="60" t="s">
        <v>21</v>
      </c>
      <c r="C85" s="60"/>
      <c r="D85" s="89" t="s">
        <v>166</v>
      </c>
      <c r="E85" s="102"/>
      <c r="F85" s="70">
        <v>0</v>
      </c>
      <c r="G85" s="71" t="str">
        <f>IF(AND(ISBLANK(F85),C85="x",$O$9&gt;0),"Attenzione: domanda a risposta obbligatoria",IF(ISBLANK(F85),"",IF(ISNUMBER(F85),IF(F85-INT(F85)=0,"","  Errore ! Inserire un numero intero senza decimali"),"  Errore ! Inserire un numero intero senza decimali")))</f>
        <v/>
      </c>
      <c r="L85" s="55" t="str">
        <f>LEFT(A85,3)</f>
        <v>WLF</v>
      </c>
      <c r="M85" s="55" t="str">
        <f>RIGHT(A85,3)</f>
        <v>470</v>
      </c>
      <c r="N85" s="55" t="str">
        <f>B85</f>
        <v>INT</v>
      </c>
      <c r="O85" s="56">
        <f>IF(ISNUMBER(F85),ROUND(F85,0),"")</f>
        <v>0</v>
      </c>
    </row>
    <row r="86" spans="1:15" s="47" customFormat="1" ht="3.95" customHeight="1" x14ac:dyDescent="0.25">
      <c r="A86" s="59"/>
      <c r="B86" s="59"/>
      <c r="C86" s="59"/>
      <c r="D86" s="88"/>
      <c r="E86" s="88"/>
      <c r="F86" s="49"/>
      <c r="G86" s="67"/>
    </row>
    <row r="87" spans="1:15" s="47" customFormat="1" ht="30" customHeight="1" x14ac:dyDescent="0.25">
      <c r="A87" s="97" t="s">
        <v>167</v>
      </c>
      <c r="B87" s="60" t="s">
        <v>21</v>
      </c>
      <c r="C87" s="60"/>
      <c r="D87" s="89" t="s">
        <v>168</v>
      </c>
      <c r="E87" s="102"/>
      <c r="F87" s="70">
        <v>0</v>
      </c>
      <c r="G87" s="71" t="str">
        <f>IF(AND(ISBLANK(F87),C87="x",$O$9&gt;0),"Attenzione: domanda a risposta obbligatoria",IF(ISBLANK(F87),"",IF(ISNUMBER(F87),IF(F87-INT(F87)=0,"","  Errore ! Inserire un numero intero senza decimali"),"  Errore ! Inserire un numero intero senza decimali")))</f>
        <v/>
      </c>
      <c r="L87" s="55" t="str">
        <f>LEFT(A87,3)</f>
        <v>WLF</v>
      </c>
      <c r="M87" s="55" t="str">
        <f>RIGHT(A87,3)</f>
        <v>471</v>
      </c>
      <c r="N87" s="55" t="str">
        <f>B87</f>
        <v>INT</v>
      </c>
      <c r="O87" s="56">
        <f>IF(ISNUMBER(F87),ROUND(F87,0),"")</f>
        <v>0</v>
      </c>
    </row>
    <row r="88" spans="1:15" s="47" customFormat="1" ht="3.95" customHeight="1" x14ac:dyDescent="0.25">
      <c r="A88" s="59"/>
      <c r="B88" s="59"/>
      <c r="C88" s="59"/>
      <c r="D88" s="88"/>
      <c r="E88" s="88"/>
      <c r="F88" s="49"/>
      <c r="G88" s="67"/>
    </row>
    <row r="89" spans="1:15" s="47" customFormat="1" ht="30" customHeight="1" x14ac:dyDescent="0.25">
      <c r="A89" s="42" t="s">
        <v>88</v>
      </c>
      <c r="B89" s="42"/>
      <c r="C89" s="42"/>
      <c r="D89" s="43" t="s">
        <v>89</v>
      </c>
      <c r="E89" s="44"/>
      <c r="F89" s="45"/>
      <c r="G89" s="131"/>
    </row>
    <row r="90" spans="1:15" s="47" customFormat="1" ht="3.95" customHeight="1" x14ac:dyDescent="0.25">
      <c r="A90" s="106"/>
      <c r="B90" s="106"/>
      <c r="C90" s="106"/>
      <c r="D90" s="48"/>
      <c r="E90" s="48"/>
      <c r="F90" s="49"/>
      <c r="G90" s="131"/>
    </row>
    <row r="91" spans="1:15" s="47" customFormat="1" ht="15" x14ac:dyDescent="0.25">
      <c r="A91" s="68" t="s">
        <v>90</v>
      </c>
      <c r="B91" s="69" t="s">
        <v>91</v>
      </c>
      <c r="C91" s="69"/>
      <c r="D91" s="48" t="s">
        <v>92</v>
      </c>
      <c r="F91" s="49"/>
      <c r="G91" s="46"/>
      <c r="L91" s="55" t="str">
        <f>LEFT(A91,3)</f>
        <v>INF</v>
      </c>
      <c r="M91" s="55" t="str">
        <f>RIGHT(A91,3)</f>
        <v>209</v>
      </c>
      <c r="N91" s="55" t="str">
        <f>B91</f>
        <v>NOTE</v>
      </c>
      <c r="O91" s="158" t="str">
        <f>IF(ISBLANK(E92),"",LEFT(E92,1500))</f>
        <v/>
      </c>
    </row>
    <row r="92" spans="1:15" s="47" customFormat="1" ht="45" customHeight="1" x14ac:dyDescent="0.25">
      <c r="A92" s="107"/>
      <c r="B92" s="107"/>
      <c r="C92" s="107"/>
      <c r="D92" s="108"/>
      <c r="E92" s="109"/>
      <c r="F92" s="110"/>
      <c r="G92" s="111" t="str">
        <f>IF(LEN(D92)&gt;1500,"Attenzione, è stato superato il numero massimo di 1500 caratteri","")</f>
        <v/>
      </c>
    </row>
    <row r="93" spans="1:15" x14ac:dyDescent="0.25">
      <c r="A93" s="112"/>
      <c r="B93" s="112"/>
      <c r="C93" s="112"/>
      <c r="D93" s="113"/>
      <c r="E93" s="113"/>
      <c r="F93" s="114"/>
    </row>
    <row r="94" spans="1:15" ht="15" x14ac:dyDescent="0.2">
      <c r="A94" s="68" t="s">
        <v>93</v>
      </c>
      <c r="B94" s="69" t="s">
        <v>91</v>
      </c>
      <c r="C94" s="69"/>
      <c r="D94" s="48" t="s">
        <v>94</v>
      </c>
      <c r="F94" s="49"/>
      <c r="G94" s="46"/>
      <c r="H94" s="47"/>
      <c r="I94" s="47"/>
      <c r="J94" s="47"/>
      <c r="K94" s="47"/>
      <c r="L94" s="55" t="str">
        <f>LEFT(A94,3)</f>
        <v>INF</v>
      </c>
      <c r="M94" s="55" t="str">
        <f>RIGHT(A94,3)</f>
        <v>127</v>
      </c>
      <c r="N94" s="55" t="str">
        <f>B94</f>
        <v>NOTE</v>
      </c>
      <c r="O94" s="158" t="str">
        <f>IF(ISBLANK(E95),"",LEFT(E95,1500))</f>
        <v/>
      </c>
    </row>
    <row r="95" spans="1:15" ht="45" customHeight="1" x14ac:dyDescent="0.2">
      <c r="A95" s="115"/>
      <c r="B95" s="115"/>
      <c r="C95" s="115"/>
      <c r="D95" s="108"/>
      <c r="E95" s="109"/>
      <c r="F95" s="110"/>
      <c r="G95" s="111" t="str">
        <f>IF(LEN(D95)&gt;1500,"Attenzione, è stato superato il numero massimo di 1500 caratteri","")</f>
        <v/>
      </c>
      <c r="L95" s="116" t="s">
        <v>95</v>
      </c>
    </row>
  </sheetData>
  <sheetCalcPr fullCalcOnLoad="1"/>
  <sheetProtection password="8611" sheet="1" selectLockedCells="1"/>
  <mergeCells count="5">
    <mergeCell ref="G2:G3"/>
    <mergeCell ref="G4:G5"/>
    <mergeCell ref="G6:G9"/>
    <mergeCell ref="D92:F92"/>
    <mergeCell ref="D95:F95"/>
  </mergeCells>
  <dataValidations count="5">
    <dataValidation type="textLength" allowBlank="1" showInputMessage="1" showErrorMessage="1" error="Inserire massimo 1500 caratteri" sqref="D95:F95 D92:F92">
      <formula1>0</formula1>
      <formula2>1500</formula2>
    </dataValidation>
    <dataValidation type="list" allowBlank="1" showDropDown="1" showInputMessage="1" showErrorMessage="1" errorTitle="Errore di digitazione" error="Digitare 'S' o 'N' o lasciare in bianco" sqref="F49 F55 F57 F63 F65">
      <formula1>"s,n,S,N"</formula1>
    </dataValidation>
    <dataValidation type="date" allowBlank="1" showInputMessage="1" showErrorMessage="1" errorTitle="Errore di digitazione" error="Digitare una data valida nel formato gg/mm/aaaa" sqref="F16">
      <formula1>42005</formula1>
      <formula2>TODAY()</formula2>
    </dataValidation>
    <dataValidation type="whole" operator="lessThan" allowBlank="1" showInputMessage="1" showErrorMessage="1" errorTitle="Errore di digitazione" error="Inserire solo numeri interi o lasciare vuoto." sqref="F19 F31 F35 F37 F39 F41 F43 F45 F51 F53 F59 F71 F73 F75 F29 F27 F23 F25 F67 F69 F79 F81 F83 F85 F87">
      <formula1>100000000000000</formula1>
    </dataValidation>
    <dataValidation type="date" allowBlank="1" showInputMessage="1" showErrorMessage="1" errorTitle="Errore di digitazione" error="Digitare una data non anteriore al 1 Gennaio dell'anno precedente alla di rilevazione (gg/mm/aaaa)" sqref="F15 F13 F17">
      <formula1>42736</formula1>
      <formula2>TODAY()</formula2>
    </dataValidation>
  </dataValidations>
  <printOptions horizontalCentered="1"/>
  <pageMargins left="0.39370078740157483" right="0.39370078740157483" top="0.98425196850393704" bottom="0.39370078740157483" header="0.31496062992125984" footer="0.31496062992125984"/>
  <pageSetup paperSize="9" scale="44" orientation="portrait" r:id="rId1"/>
  <rowBreaks count="1" manualBreakCount="1">
    <brk id="48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SICI(1)</vt:lpstr>
      <vt:lpstr>SICI(2)</vt:lpstr>
      <vt:lpstr>SICI(3)</vt:lpstr>
      <vt:lpstr>'SICI(1)'!Area_stampa</vt:lpstr>
      <vt:lpstr>'SICI(2)'!Area_stampa</vt:lpstr>
      <vt:lpstr>'SICI(3)'!Area_stampa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palazzinimonica</dc:creator>
  <cp:lastModifiedBy>palazzinimonica</cp:lastModifiedBy>
  <dcterms:created xsi:type="dcterms:W3CDTF">2023-09-14T08:15:37Z</dcterms:created>
  <dcterms:modified xsi:type="dcterms:W3CDTF">2023-09-14T08:16:20Z</dcterms:modified>
</cp:coreProperties>
</file>